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reau des Metiers\CPJ\Calendriers\Calendriers 2023\"/>
    </mc:Choice>
  </mc:AlternateContent>
  <xr:revisionPtr revIDLastSave="0" documentId="8_{71EFAD57-F7DC-4E61-982D-8DDD093FEBD3}" xr6:coauthVersionLast="36" xr6:coauthVersionMax="36" xr10:uidLastSave="{00000000-0000-0000-0000-000000000000}"/>
  <bookViews>
    <workbookView xWindow="0" yWindow="0" windowWidth="19200" windowHeight="8150" xr2:uid="{9AECAAAF-ABB8-4CA6-9761-AECFA92EAD51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1" l="1"/>
  <c r="AM17" i="1"/>
  <c r="AL17" i="1"/>
  <c r="AN16" i="1"/>
  <c r="AJ16" i="1"/>
  <c r="AK16" i="1" s="1"/>
  <c r="AH16" i="1"/>
  <c r="AN15" i="1"/>
  <c r="AJ15" i="1"/>
  <c r="AK15" i="1" s="1"/>
  <c r="AH15" i="1"/>
  <c r="AN14" i="1"/>
  <c r="AJ14" i="1"/>
  <c r="AK14" i="1" s="1"/>
  <c r="AH14" i="1"/>
  <c r="AN13" i="1"/>
  <c r="AJ13" i="1"/>
  <c r="AK13" i="1" s="1"/>
  <c r="AH13" i="1"/>
  <c r="AN12" i="1"/>
  <c r="AJ12" i="1"/>
  <c r="AK12" i="1" s="1"/>
  <c r="AH12" i="1"/>
  <c r="AN11" i="1"/>
  <c r="AJ11" i="1"/>
  <c r="AK11" i="1" s="1"/>
  <c r="AH11" i="1"/>
  <c r="AN10" i="1"/>
  <c r="AJ10" i="1"/>
  <c r="AK10" i="1" s="1"/>
  <c r="AH10" i="1"/>
  <c r="AN9" i="1"/>
  <c r="AJ9" i="1"/>
  <c r="AK9" i="1" s="1"/>
  <c r="AH9" i="1"/>
  <c r="AN8" i="1"/>
  <c r="AJ8" i="1"/>
  <c r="AK8" i="1" s="1"/>
  <c r="AH8" i="1"/>
  <c r="AN7" i="1"/>
  <c r="AJ7" i="1"/>
  <c r="AK7" i="1" s="1"/>
  <c r="AH7" i="1"/>
  <c r="AN6" i="1"/>
  <c r="AJ6" i="1"/>
  <c r="AK6" i="1" s="1"/>
  <c r="AH6" i="1"/>
  <c r="AN5" i="1"/>
  <c r="AN17" i="1" s="1"/>
  <c r="AJ5" i="1"/>
  <c r="AK5" i="1" s="1"/>
  <c r="AH5" i="1"/>
  <c r="AK17" i="1" l="1"/>
  <c r="AM25" i="1" s="1"/>
  <c r="AJ17" i="1"/>
</calcChain>
</file>

<file path=xl/sharedStrings.xml><?xml version="1.0" encoding="utf-8"?>
<sst xmlns="http://schemas.openxmlformats.org/spreadsheetml/2006/main" count="171" uniqueCount="60">
  <si>
    <t>CALENDRIER DE TRAVAIL DÉFINI PAR LA COMMISSION PARITAIRE JURASSIENNE DU BÂTIMENT ET DU GÉNIE CIVIL</t>
  </si>
  <si>
    <t>Jours</t>
  </si>
  <si>
    <t>TOTAL</t>
  </si>
  <si>
    <t>Total</t>
  </si>
  <si>
    <t>T</t>
  </si>
  <si>
    <t>F</t>
  </si>
  <si>
    <t>V</t>
  </si>
  <si>
    <t>C</t>
  </si>
  <si>
    <t>Mai</t>
  </si>
  <si>
    <t>SA</t>
  </si>
  <si>
    <t>DI</t>
  </si>
  <si>
    <t>Juin</t>
  </si>
  <si>
    <t>X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</si>
  <si>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</si>
  <si>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</si>
  <si>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</si>
  <si>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</si>
  <si>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</si>
  <si>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</si>
  <si>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</si>
  <si>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</si>
  <si>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</si>
  <si>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</si>
  <si>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 xml:space="preserve"> Férié payé (8)</t>
  </si>
  <si>
    <t xml:space="preserve"> Férié à compenser (5)</t>
  </si>
  <si>
    <t>Important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</si>
  <si>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mai</t>
    </r>
  </si>
  <si>
    <t>Fête du travail</t>
  </si>
  <si>
    <t>18 mai</t>
  </si>
  <si>
    <t>Ascension</t>
  </si>
  <si>
    <t>Les entreprises doivent appliquer ce calendrier si elles ne soumettent pas leur propre calendrier à la CPJ pour approbation</t>
  </si>
  <si>
    <t>jour travaillé</t>
  </si>
  <si>
    <t>29 mai</t>
  </si>
  <si>
    <t>Lundi de Pentecôte</t>
  </si>
  <si>
    <t>23 juin</t>
  </si>
  <si>
    <t>Plébiscite</t>
  </si>
  <si>
    <t>jour férié payé</t>
  </si>
  <si>
    <t>8 juin</t>
  </si>
  <si>
    <t>Fête-Dieu</t>
  </si>
  <si>
    <t>2 janvier</t>
  </si>
  <si>
    <t>Lendemain du Nouvel-An</t>
  </si>
  <si>
    <t>jour de vacances</t>
  </si>
  <si>
    <t>1er août</t>
  </si>
  <si>
    <t>Fête nationale</t>
  </si>
  <si>
    <t>29 mars</t>
  </si>
  <si>
    <t>Vendredi saint</t>
  </si>
  <si>
    <t>Les entreprises doivent choisir entre la Variante A (0h à +100h) et la Variante B (-20h à + 80h) pour le traitement des heures supplémentaires. Si elles n'annoncent rien, la Variante A s'applique</t>
  </si>
  <si>
    <t>jour à compenser</t>
  </si>
  <si>
    <t>15 août</t>
  </si>
  <si>
    <t>Assomption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</si>
  <si>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avril</t>
    </r>
  </si>
  <si>
    <t>Lundi de Pâques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</si>
  <si>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novembre</t>
    </r>
  </si>
  <si>
    <t>Toussaint</t>
  </si>
  <si>
    <t>Taux de jours fériés selon</t>
  </si>
  <si>
    <t>25 décembre</t>
  </si>
  <si>
    <t>Noël</t>
  </si>
  <si>
    <t>art. 38 al. 5 CN: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</si>
  <si>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janvier</t>
    </r>
  </si>
  <si>
    <t>Nouvel-An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</si>
</sst>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C_H_F_-;\-* #,##0.00\ _C_H_F_-;_-* &quot;-&quot;??\ _C_H_F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b/>
      <sz val="11.5"/>
      <color theme="1"/>
      <name val="Helvetica"/>
    </font>
    <font>
      <sz val="10"/>
      <name val="Arial"/>
      <family val="2"/>
    </font>
    <font>
      <b/>
      <sz val="18"/>
      <name val="Helvetica"/>
    </font>
    <font>
      <b/>
      <sz val="11"/>
      <name val="Helvetica"/>
    </font>
    <font>
      <i/>
      <sz val="11"/>
      <color theme="1"/>
      <name val="Helvetica"/>
    </font>
    <font>
      <sz val="9"/>
      <name val="Helvetica"/>
    </font>
    <font>
      <sz val="9"/>
      <color theme="1"/>
      <name val="Helvetica"/>
    </font>
    <font>
      <sz val="10"/>
      <color theme="1"/>
      <name val="Helvetica"/>
    </font>
    <font>
      <i/>
      <sz val="10"/>
      <color theme="1"/>
      <name val="Helvetica"/>
    </font>
    <font>
      <b/>
      <sz val="8"/>
      <name val="Helvetica"/>
    </font>
    <font>
      <b/>
      <sz val="11"/>
      <color theme="1"/>
      <name val="Helvetica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E0E5DB"/>
        <bgColor indexed="64"/>
      </patternFill>
    </fill>
    <fill>
      <patternFill patternType="solid">
        <fgColor rgb="FF3DBD5D"/>
        <bgColor indexed="64"/>
      </patternFill>
    </fill>
    <fill>
      <patternFill patternType="solid">
        <fgColor rgb="FFE6C700"/>
        <bgColor indexed="64"/>
      </patternFill>
    </fill>
    <fill>
      <patternFill patternType="solid">
        <fgColor rgb="FF0098D8"/>
        <bgColor indexed="64"/>
      </patternFill>
    </fill>
    <fill>
      <patternFill patternType="solid">
        <fgColor rgb="FFA5A6A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1" xfId="3" quotePrefix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2" fontId="8" fillId="3" borderId="9" xfId="3" applyNumberFormat="1" applyFont="1" applyFill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/>
    </xf>
    <xf numFmtId="2" fontId="8" fillId="6" borderId="10" xfId="3" applyNumberFormat="1" applyFont="1" applyFill="1" applyBorder="1" applyAlignment="1">
      <alignment horizontal="center" vertical="center"/>
    </xf>
    <xf numFmtId="2" fontId="8" fillId="5" borderId="10" xfId="3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8" fillId="3" borderId="10" xfId="3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0" fontId="6" fillId="7" borderId="13" xfId="3" applyFont="1" applyFill="1" applyBorder="1" applyAlignment="1">
      <alignment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0" borderId="15" xfId="3" applyNumberFormat="1" applyFont="1" applyFill="1" applyBorder="1" applyAlignment="1">
      <alignment horizontal="center" vertical="center"/>
    </xf>
    <xf numFmtId="2" fontId="8" fillId="6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2" fontId="8" fillId="5" borderId="15" xfId="3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vertical="center"/>
    </xf>
    <xf numFmtId="2" fontId="8" fillId="6" borderId="14" xfId="3" applyNumberFormat="1" applyFont="1" applyFill="1" applyBorder="1" applyAlignment="1">
      <alignment horizontal="center" vertical="center"/>
    </xf>
    <xf numFmtId="2" fontId="8" fillId="3" borderId="14" xfId="3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0" fontId="8" fillId="8" borderId="15" xfId="3" applyFont="1" applyFill="1" applyBorder="1" applyAlignment="1">
      <alignment horizontal="center" vertical="center"/>
    </xf>
    <xf numFmtId="0" fontId="6" fillId="0" borderId="19" xfId="3" applyFont="1" applyBorder="1" applyAlignment="1">
      <alignment vertical="center"/>
    </xf>
    <xf numFmtId="2" fontId="8" fillId="0" borderId="20" xfId="3" applyNumberFormat="1" applyFont="1" applyFill="1" applyBorder="1" applyAlignment="1">
      <alignment horizontal="center" vertical="center"/>
    </xf>
    <xf numFmtId="2" fontId="8" fillId="6" borderId="21" xfId="3" applyNumberFormat="1" applyFont="1" applyFill="1" applyBorder="1" applyAlignment="1">
      <alignment horizontal="center" vertical="center"/>
    </xf>
    <xf numFmtId="2" fontId="8" fillId="0" borderId="21" xfId="3" applyNumberFormat="1" applyFont="1" applyFill="1" applyBorder="1" applyAlignment="1">
      <alignment horizontal="center" vertical="center"/>
    </xf>
    <xf numFmtId="2" fontId="8" fillId="3" borderId="21" xfId="3" applyNumberFormat="1" applyFont="1" applyFill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0" fontId="6" fillId="0" borderId="24" xfId="3" applyFont="1" applyBorder="1" applyAlignment="1">
      <alignment vertical="center"/>
    </xf>
    <xf numFmtId="2" fontId="8" fillId="3" borderId="17" xfId="3" applyNumberFormat="1" applyFont="1" applyFill="1" applyBorder="1" applyAlignment="1">
      <alignment horizontal="center" vertical="center"/>
    </xf>
    <xf numFmtId="2" fontId="8" fillId="5" borderId="25" xfId="3" applyNumberFormat="1" applyFont="1" applyFill="1" applyBorder="1" applyAlignment="1">
      <alignment horizontal="center" vertical="center"/>
    </xf>
    <xf numFmtId="2" fontId="8" fillId="0" borderId="25" xfId="3" applyNumberFormat="1" applyFont="1" applyFill="1" applyBorder="1" applyAlignment="1">
      <alignment horizontal="center" vertical="center"/>
    </xf>
    <xf numFmtId="2" fontId="8" fillId="6" borderId="25" xfId="3" applyNumberFormat="1" applyFont="1" applyFill="1" applyBorder="1" applyAlignment="1">
      <alignment horizontal="center" vertical="center"/>
    </xf>
    <xf numFmtId="2" fontId="8" fillId="8" borderId="15" xfId="3" applyNumberFormat="1" applyFont="1" applyFill="1" applyBorder="1" applyAlignment="1">
      <alignment horizontal="center" vertical="center"/>
    </xf>
    <xf numFmtId="0" fontId="6" fillId="0" borderId="26" xfId="3" applyFont="1" applyBorder="1" applyAlignment="1">
      <alignment vertical="center"/>
    </xf>
    <xf numFmtId="2" fontId="8" fillId="5" borderId="27" xfId="3" applyNumberFormat="1" applyFont="1" applyFill="1" applyBorder="1" applyAlignment="1">
      <alignment horizontal="center" vertical="center"/>
    </xf>
    <xf numFmtId="2" fontId="8" fillId="0" borderId="28" xfId="3" applyNumberFormat="1" applyFont="1" applyFill="1" applyBorder="1" applyAlignment="1">
      <alignment horizontal="center" vertical="center"/>
    </xf>
    <xf numFmtId="2" fontId="8" fillId="6" borderId="28" xfId="3" applyNumberFormat="1" applyFont="1" applyFill="1" applyBorder="1" applyAlignment="1">
      <alignment horizontal="center" vertical="center"/>
    </xf>
    <xf numFmtId="2" fontId="8" fillId="8" borderId="28" xfId="3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30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2" fontId="12" fillId="3" borderId="15" xfId="3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2" fontId="12" fillId="5" borderId="15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13" fillId="0" borderId="6" xfId="0" applyFont="1" applyBorder="1"/>
    <xf numFmtId="43" fontId="7" fillId="0" borderId="0" xfId="0" applyNumberFormat="1" applyFont="1"/>
    <xf numFmtId="0" fontId="2" fillId="3" borderId="3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4" xfId="0" applyFont="1" applyBorder="1"/>
    <xf numFmtId="0" fontId="2" fillId="4" borderId="33" xfId="0" applyFont="1" applyFill="1" applyBorder="1" applyAlignment="1">
      <alignment horizontal="center" vertical="center"/>
    </xf>
    <xf numFmtId="49" fontId="2" fillId="0" borderId="34" xfId="0" applyNumberFormat="1" applyFont="1" applyBorder="1"/>
    <xf numFmtId="0" fontId="2" fillId="0" borderId="0" xfId="0" applyFont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10" fontId="2" fillId="0" borderId="0" xfId="2" applyNumberFormat="1" applyFont="1" applyAlignment="1"/>
    <xf numFmtId="10" fontId="2" fillId="0" borderId="0" xfId="2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7" fillId="0" borderId="30" xfId="1" applyNumberFormat="1" applyFont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_HORAIRE 2000" xfId="3" xr:uid="{63B35B69-3C48-4B37-B044-381EDD37575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8</xdr:col>
      <xdr:colOff>154305</xdr:colOff>
      <xdr:row>0</xdr:row>
      <xdr:rowOff>903562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C51FE28-6650-4A30-BCA0-9EBA64EFD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849880" cy="760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J%20Calendriers%20de%20trava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23-04.24"/>
      <sheetName val="Test 23-24"/>
      <sheetName val="01.23-04.24"/>
      <sheetName val="Feuil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2555-3161-4C56-8B90-D9F5D0D33656}">
  <dimension ref="A1:AO27"/>
  <sheetViews>
    <sheetView tabSelected="1" workbookViewId="0">
      <selection activeCell="AH29" sqref="AH29"/>
    </sheetView>
  </sheetViews>
  <sheetFormatPr baseColWidth="10" defaultRowHeight="14.5" x14ac:dyDescent="0.35"/>
  <cols>
    <col min="1" max="1" width="2.54296875" customWidth="1"/>
    <col min="2" max="2" width="11.7265625" customWidth="1"/>
    <col min="3" max="33" width="4.453125" customWidth="1"/>
    <col min="34" max="34" width="15.08984375" customWidth="1"/>
    <col min="35" max="35" width="1.36328125" customWidth="1"/>
    <col min="36" max="36" width="8" bestFit="1" customWidth="1"/>
    <col min="37" max="40" width="4.81640625" customWidth="1"/>
  </cols>
  <sheetData>
    <row r="1" spans="1:40" ht="77" customHeight="1" x14ac:dyDescent="0.35"/>
    <row r="2" spans="1:40" ht="15.5" thickBo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</row>
    <row r="3" spans="1:4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4" t="s">
        <v>1</v>
      </c>
      <c r="AK3" s="5"/>
      <c r="AL3" s="5"/>
      <c r="AM3" s="5"/>
      <c r="AN3" s="6"/>
    </row>
    <row r="4" spans="1:40" ht="23.5" thickBot="1" x14ac:dyDescent="0.4">
      <c r="A4" s="1"/>
      <c r="B4" s="7">
        <v>2023</v>
      </c>
      <c r="C4" s="8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20</v>
      </c>
      <c r="W4" s="9">
        <v>21</v>
      </c>
      <c r="X4" s="9">
        <v>22</v>
      </c>
      <c r="Y4" s="9">
        <v>23</v>
      </c>
      <c r="Z4" s="9">
        <v>24</v>
      </c>
      <c r="AA4" s="9">
        <v>25</v>
      </c>
      <c r="AB4" s="9">
        <v>26</v>
      </c>
      <c r="AC4" s="9">
        <v>27</v>
      </c>
      <c r="AD4" s="9">
        <v>28</v>
      </c>
      <c r="AE4" s="9">
        <v>29</v>
      </c>
      <c r="AF4" s="9">
        <v>30</v>
      </c>
      <c r="AG4" s="9">
        <v>31</v>
      </c>
      <c r="AH4" s="10" t="s">
        <v>2</v>
      </c>
      <c r="AI4" s="11"/>
      <c r="AJ4" s="12" t="s">
        <v>3</v>
      </c>
      <c r="AK4" s="13" t="s">
        <v>4</v>
      </c>
      <c r="AL4" s="14" t="s">
        <v>5</v>
      </c>
      <c r="AM4" s="15" t="s">
        <v>6</v>
      </c>
      <c r="AN4" s="16" t="s">
        <v>7</v>
      </c>
    </row>
    <row r="5" spans="1:40" x14ac:dyDescent="0.35">
      <c r="A5" s="1"/>
      <c r="B5" s="17" t="s">
        <v>8</v>
      </c>
      <c r="C5" s="18">
        <v>9</v>
      </c>
      <c r="D5" s="19">
        <v>9</v>
      </c>
      <c r="E5" s="19">
        <v>9</v>
      </c>
      <c r="F5" s="19">
        <v>9</v>
      </c>
      <c r="G5" s="19">
        <v>8.5</v>
      </c>
      <c r="H5" s="20" t="s">
        <v>9</v>
      </c>
      <c r="I5" s="20" t="s">
        <v>10</v>
      </c>
      <c r="J5" s="19">
        <v>9</v>
      </c>
      <c r="K5" s="19">
        <v>9</v>
      </c>
      <c r="L5" s="19">
        <v>9</v>
      </c>
      <c r="M5" s="19">
        <v>9</v>
      </c>
      <c r="N5" s="19">
        <v>8.5</v>
      </c>
      <c r="O5" s="20" t="s">
        <v>9</v>
      </c>
      <c r="P5" s="20" t="s">
        <v>10</v>
      </c>
      <c r="Q5" s="19">
        <v>9</v>
      </c>
      <c r="R5" s="19">
        <v>9</v>
      </c>
      <c r="S5" s="19">
        <v>9</v>
      </c>
      <c r="T5" s="21">
        <v>0</v>
      </c>
      <c r="U5" s="19">
        <v>8.5</v>
      </c>
      <c r="V5" s="20" t="s">
        <v>9</v>
      </c>
      <c r="W5" s="20" t="s">
        <v>10</v>
      </c>
      <c r="X5" s="19">
        <v>9</v>
      </c>
      <c r="Y5" s="19">
        <v>9</v>
      </c>
      <c r="Z5" s="19">
        <v>9</v>
      </c>
      <c r="AA5" s="19">
        <v>9</v>
      </c>
      <c r="AB5" s="22">
        <v>8.5</v>
      </c>
      <c r="AC5" s="20" t="s">
        <v>9</v>
      </c>
      <c r="AD5" s="20" t="s">
        <v>10</v>
      </c>
      <c r="AE5" s="23">
        <v>9</v>
      </c>
      <c r="AF5" s="19">
        <v>9</v>
      </c>
      <c r="AG5" s="19">
        <v>9</v>
      </c>
      <c r="AH5" s="24">
        <f t="shared" ref="AH5:AH16" si="0">SUM(C5:AG5)</f>
        <v>196</v>
      </c>
      <c r="AI5" s="25"/>
      <c r="AJ5" s="26">
        <f t="shared" ref="AJ5:AJ16" si="1">COUNTA(C5:AG5)+COUNTBLANK(C5:AG5)-(COUNTIF(C5:AG5,"SA")+COUNTIF(C5:AG5,"DI")+COUNTIF(C5:AG5,"X"))</f>
        <v>23</v>
      </c>
      <c r="AK5" s="27">
        <f>AJ5-AL5-AN5</f>
        <v>20</v>
      </c>
      <c r="AL5" s="28">
        <v>2</v>
      </c>
      <c r="AM5" s="29"/>
      <c r="AN5" s="30">
        <f t="shared" ref="AN5:AN16" si="2">COUNTIF(C5:AG5,0)</f>
        <v>1</v>
      </c>
    </row>
    <row r="6" spans="1:40" x14ac:dyDescent="0.35">
      <c r="A6" s="1"/>
      <c r="B6" s="31" t="s">
        <v>11</v>
      </c>
      <c r="C6" s="32">
        <v>9</v>
      </c>
      <c r="D6" s="33">
        <v>8.5</v>
      </c>
      <c r="E6" s="34" t="s">
        <v>9</v>
      </c>
      <c r="F6" s="34" t="s">
        <v>10</v>
      </c>
      <c r="G6" s="33">
        <v>9</v>
      </c>
      <c r="H6" s="33">
        <v>9</v>
      </c>
      <c r="I6" s="33">
        <v>9</v>
      </c>
      <c r="J6" s="35">
        <v>9</v>
      </c>
      <c r="K6" s="33">
        <v>8.5</v>
      </c>
      <c r="L6" s="34" t="s">
        <v>9</v>
      </c>
      <c r="M6" s="34" t="s">
        <v>10</v>
      </c>
      <c r="N6" s="33">
        <v>9</v>
      </c>
      <c r="O6" s="33">
        <v>9</v>
      </c>
      <c r="P6" s="33">
        <v>9</v>
      </c>
      <c r="Q6" s="33">
        <v>9</v>
      </c>
      <c r="R6" s="33">
        <v>8.5</v>
      </c>
      <c r="S6" s="34" t="s">
        <v>9</v>
      </c>
      <c r="T6" s="34" t="s">
        <v>10</v>
      </c>
      <c r="U6" s="33">
        <v>9</v>
      </c>
      <c r="V6" s="33">
        <v>9</v>
      </c>
      <c r="W6" s="33">
        <v>9</v>
      </c>
      <c r="X6" s="33">
        <v>9</v>
      </c>
      <c r="Y6" s="36">
        <v>0</v>
      </c>
      <c r="Z6" s="34" t="s">
        <v>9</v>
      </c>
      <c r="AA6" s="34" t="s">
        <v>10</v>
      </c>
      <c r="AB6" s="33">
        <v>9</v>
      </c>
      <c r="AC6" s="33">
        <v>9</v>
      </c>
      <c r="AD6" s="33">
        <v>9</v>
      </c>
      <c r="AE6" s="33">
        <v>9</v>
      </c>
      <c r="AF6" s="33">
        <v>8.5</v>
      </c>
      <c r="AG6" s="37" t="s">
        <v>12</v>
      </c>
      <c r="AH6" s="38">
        <f t="shared" si="0"/>
        <v>187</v>
      </c>
      <c r="AI6" s="25"/>
      <c r="AJ6" s="39">
        <f t="shared" si="1"/>
        <v>22</v>
      </c>
      <c r="AK6" s="40">
        <f t="shared" ref="AK6:AK16" si="3">AJ6-AL6-AN6</f>
        <v>20</v>
      </c>
      <c r="AL6" s="41">
        <v>1</v>
      </c>
      <c r="AM6" s="42"/>
      <c r="AN6" s="43">
        <f t="shared" si="2"/>
        <v>1</v>
      </c>
    </row>
    <row r="7" spans="1:40" x14ac:dyDescent="0.35">
      <c r="A7" s="1"/>
      <c r="B7" s="44" t="s">
        <v>13</v>
      </c>
      <c r="C7" s="45" t="s">
        <v>9</v>
      </c>
      <c r="D7" s="34" t="s">
        <v>10</v>
      </c>
      <c r="E7" s="33">
        <v>9</v>
      </c>
      <c r="F7" s="33">
        <v>9</v>
      </c>
      <c r="G7" s="33">
        <v>9</v>
      </c>
      <c r="H7" s="33">
        <v>9</v>
      </c>
      <c r="I7" s="33">
        <v>8.5</v>
      </c>
      <c r="J7" s="34" t="s">
        <v>9</v>
      </c>
      <c r="K7" s="34" t="s">
        <v>10</v>
      </c>
      <c r="L7" s="33">
        <v>9</v>
      </c>
      <c r="M7" s="33">
        <v>9</v>
      </c>
      <c r="N7" s="33">
        <v>9</v>
      </c>
      <c r="O7" s="33">
        <v>9</v>
      </c>
      <c r="P7" s="33">
        <v>8.5</v>
      </c>
      <c r="Q7" s="34" t="s">
        <v>9</v>
      </c>
      <c r="R7" s="34" t="s">
        <v>10</v>
      </c>
      <c r="S7" s="33">
        <v>9</v>
      </c>
      <c r="T7" s="33">
        <v>9</v>
      </c>
      <c r="U7" s="33">
        <v>9</v>
      </c>
      <c r="V7" s="33">
        <v>9</v>
      </c>
      <c r="W7" s="33">
        <v>8.5</v>
      </c>
      <c r="X7" s="34" t="s">
        <v>9</v>
      </c>
      <c r="Y7" s="34" t="s">
        <v>10</v>
      </c>
      <c r="Z7" s="33">
        <v>9</v>
      </c>
      <c r="AA7" s="33">
        <v>9</v>
      </c>
      <c r="AB7" s="33">
        <v>9</v>
      </c>
      <c r="AC7" s="33">
        <v>9</v>
      </c>
      <c r="AD7" s="33">
        <v>8.5</v>
      </c>
      <c r="AE7" s="34" t="s">
        <v>9</v>
      </c>
      <c r="AF7" s="34" t="s">
        <v>10</v>
      </c>
      <c r="AG7" s="33">
        <v>9</v>
      </c>
      <c r="AH7" s="38">
        <f t="shared" si="0"/>
        <v>187</v>
      </c>
      <c r="AI7" s="25"/>
      <c r="AJ7" s="39">
        <f t="shared" si="1"/>
        <v>21</v>
      </c>
      <c r="AK7" s="40">
        <f t="shared" si="3"/>
        <v>21</v>
      </c>
      <c r="AL7" s="41">
        <v>0</v>
      </c>
      <c r="AM7" s="42"/>
      <c r="AN7" s="43">
        <f t="shared" si="2"/>
        <v>0</v>
      </c>
    </row>
    <row r="8" spans="1:40" x14ac:dyDescent="0.35">
      <c r="A8" s="1"/>
      <c r="B8" s="44" t="s">
        <v>14</v>
      </c>
      <c r="C8" s="46">
        <v>9</v>
      </c>
      <c r="D8" s="33">
        <v>9</v>
      </c>
      <c r="E8" s="33">
        <v>9</v>
      </c>
      <c r="F8" s="33">
        <v>8.5</v>
      </c>
      <c r="G8" s="34" t="s">
        <v>9</v>
      </c>
      <c r="H8" s="34" t="s">
        <v>10</v>
      </c>
      <c r="I8" s="33">
        <v>9</v>
      </c>
      <c r="J8" s="33">
        <v>9</v>
      </c>
      <c r="K8" s="33">
        <v>9</v>
      </c>
      <c r="L8" s="33">
        <v>9</v>
      </c>
      <c r="M8" s="33">
        <v>8.5</v>
      </c>
      <c r="N8" s="34" t="s">
        <v>9</v>
      </c>
      <c r="O8" s="34" t="s">
        <v>10</v>
      </c>
      <c r="P8" s="33">
        <v>9</v>
      </c>
      <c r="Q8" s="35">
        <v>9</v>
      </c>
      <c r="R8" s="33">
        <v>9</v>
      </c>
      <c r="S8" s="33">
        <v>9</v>
      </c>
      <c r="T8" s="33">
        <v>8.5</v>
      </c>
      <c r="U8" s="34" t="s">
        <v>9</v>
      </c>
      <c r="V8" s="34" t="s">
        <v>10</v>
      </c>
      <c r="W8" s="33">
        <v>9</v>
      </c>
      <c r="X8" s="33">
        <v>9</v>
      </c>
      <c r="Y8" s="33">
        <v>9</v>
      </c>
      <c r="Z8" s="33">
        <v>9</v>
      </c>
      <c r="AA8" s="33">
        <v>8.5</v>
      </c>
      <c r="AB8" s="34" t="s">
        <v>9</v>
      </c>
      <c r="AC8" s="34" t="s">
        <v>10</v>
      </c>
      <c r="AD8" s="33">
        <v>9</v>
      </c>
      <c r="AE8" s="33">
        <v>9</v>
      </c>
      <c r="AF8" s="33">
        <v>9</v>
      </c>
      <c r="AG8" s="33">
        <v>9</v>
      </c>
      <c r="AH8" s="38">
        <f t="shared" si="0"/>
        <v>205</v>
      </c>
      <c r="AI8" s="25"/>
      <c r="AJ8" s="39">
        <f t="shared" si="1"/>
        <v>23</v>
      </c>
      <c r="AK8" s="40">
        <f t="shared" si="3"/>
        <v>21</v>
      </c>
      <c r="AL8" s="41">
        <v>2</v>
      </c>
      <c r="AM8" s="42"/>
      <c r="AN8" s="43">
        <f t="shared" si="2"/>
        <v>0</v>
      </c>
    </row>
    <row r="9" spans="1:40" x14ac:dyDescent="0.35">
      <c r="A9" s="1"/>
      <c r="B9" s="44" t="s">
        <v>15</v>
      </c>
      <c r="C9" s="32">
        <v>8.5</v>
      </c>
      <c r="D9" s="34" t="s">
        <v>9</v>
      </c>
      <c r="E9" s="34" t="s">
        <v>10</v>
      </c>
      <c r="F9" s="33">
        <v>9</v>
      </c>
      <c r="G9" s="33">
        <v>9</v>
      </c>
      <c r="H9" s="33">
        <v>9</v>
      </c>
      <c r="I9" s="33">
        <v>9</v>
      </c>
      <c r="J9" s="33">
        <v>8.5</v>
      </c>
      <c r="K9" s="34" t="s">
        <v>9</v>
      </c>
      <c r="L9" s="34" t="s">
        <v>10</v>
      </c>
      <c r="M9" s="33">
        <v>8.5</v>
      </c>
      <c r="N9" s="33">
        <v>8.5</v>
      </c>
      <c r="O9" s="33">
        <v>8.5</v>
      </c>
      <c r="P9" s="33">
        <v>8.5</v>
      </c>
      <c r="Q9" s="33">
        <v>8</v>
      </c>
      <c r="R9" s="34" t="s">
        <v>9</v>
      </c>
      <c r="S9" s="34" t="s">
        <v>10</v>
      </c>
      <c r="T9" s="33">
        <v>8.5</v>
      </c>
      <c r="U9" s="33">
        <v>8.5</v>
      </c>
      <c r="V9" s="33">
        <v>8.5</v>
      </c>
      <c r="W9" s="33">
        <v>8.5</v>
      </c>
      <c r="X9" s="47">
        <v>8</v>
      </c>
      <c r="Y9" s="34" t="s">
        <v>9</v>
      </c>
      <c r="Z9" s="34" t="s">
        <v>10</v>
      </c>
      <c r="AA9" s="33">
        <v>8.5</v>
      </c>
      <c r="AB9" s="33">
        <v>8.5</v>
      </c>
      <c r="AC9" s="33">
        <v>8.5</v>
      </c>
      <c r="AD9" s="33">
        <v>8.5</v>
      </c>
      <c r="AE9" s="33">
        <v>8</v>
      </c>
      <c r="AF9" s="34" t="s">
        <v>9</v>
      </c>
      <c r="AG9" s="37" t="s">
        <v>12</v>
      </c>
      <c r="AH9" s="38">
        <f t="shared" si="0"/>
        <v>179</v>
      </c>
      <c r="AI9" s="25"/>
      <c r="AJ9" s="39">
        <f t="shared" si="1"/>
        <v>21</v>
      </c>
      <c r="AK9" s="40">
        <f t="shared" si="3"/>
        <v>21</v>
      </c>
      <c r="AL9" s="41">
        <v>0</v>
      </c>
      <c r="AM9" s="42"/>
      <c r="AN9" s="43">
        <f t="shared" si="2"/>
        <v>0</v>
      </c>
    </row>
    <row r="10" spans="1:40" x14ac:dyDescent="0.35">
      <c r="A10" s="1"/>
      <c r="B10" s="44" t="s">
        <v>16</v>
      </c>
      <c r="C10" s="45" t="s">
        <v>10</v>
      </c>
      <c r="D10" s="33">
        <v>8</v>
      </c>
      <c r="E10" s="33">
        <v>8</v>
      </c>
      <c r="F10" s="33">
        <v>8</v>
      </c>
      <c r="G10" s="33">
        <v>8</v>
      </c>
      <c r="H10" s="33">
        <v>7.5</v>
      </c>
      <c r="I10" s="34" t="s">
        <v>9</v>
      </c>
      <c r="J10" s="34" t="s">
        <v>10</v>
      </c>
      <c r="K10" s="33">
        <v>8</v>
      </c>
      <c r="L10" s="33">
        <v>8</v>
      </c>
      <c r="M10" s="33">
        <v>8</v>
      </c>
      <c r="N10" s="33">
        <v>8</v>
      </c>
      <c r="O10" s="33">
        <v>7.5</v>
      </c>
      <c r="P10" s="34" t="s">
        <v>9</v>
      </c>
      <c r="Q10" s="34" t="s">
        <v>10</v>
      </c>
      <c r="R10" s="33">
        <v>8</v>
      </c>
      <c r="S10" s="33">
        <v>8</v>
      </c>
      <c r="T10" s="33">
        <v>8</v>
      </c>
      <c r="U10" s="33">
        <v>8</v>
      </c>
      <c r="V10" s="33">
        <v>7.5</v>
      </c>
      <c r="W10" s="34" t="s">
        <v>9</v>
      </c>
      <c r="X10" s="34" t="s">
        <v>10</v>
      </c>
      <c r="Y10" s="33">
        <v>8</v>
      </c>
      <c r="Z10" s="33">
        <v>8</v>
      </c>
      <c r="AA10" s="33">
        <v>8</v>
      </c>
      <c r="AB10" s="33">
        <v>8</v>
      </c>
      <c r="AC10" s="33">
        <v>7.5</v>
      </c>
      <c r="AD10" s="34" t="s">
        <v>9</v>
      </c>
      <c r="AE10" s="34" t="s">
        <v>10</v>
      </c>
      <c r="AF10" s="33">
        <v>8</v>
      </c>
      <c r="AG10" s="33">
        <v>8</v>
      </c>
      <c r="AH10" s="38">
        <f t="shared" si="0"/>
        <v>174</v>
      </c>
      <c r="AI10" s="25"/>
      <c r="AJ10" s="39">
        <f t="shared" si="1"/>
        <v>22</v>
      </c>
      <c r="AK10" s="40">
        <f t="shared" si="3"/>
        <v>22</v>
      </c>
      <c r="AL10" s="41">
        <v>0</v>
      </c>
      <c r="AM10" s="42"/>
      <c r="AN10" s="43">
        <f t="shared" si="2"/>
        <v>0</v>
      </c>
    </row>
    <row r="11" spans="1:40" x14ac:dyDescent="0.35">
      <c r="A11" s="1"/>
      <c r="B11" s="44" t="s">
        <v>17</v>
      </c>
      <c r="C11" s="46">
        <v>8</v>
      </c>
      <c r="D11" s="33">
        <v>8</v>
      </c>
      <c r="E11" s="33">
        <v>7.5</v>
      </c>
      <c r="F11" s="34" t="s">
        <v>9</v>
      </c>
      <c r="G11" s="34" t="s">
        <v>10</v>
      </c>
      <c r="H11" s="33">
        <v>8</v>
      </c>
      <c r="I11" s="33">
        <v>8</v>
      </c>
      <c r="J11" s="33">
        <v>8</v>
      </c>
      <c r="K11" s="33">
        <v>8</v>
      </c>
      <c r="L11" s="33">
        <v>7.5</v>
      </c>
      <c r="M11" s="34" t="s">
        <v>9</v>
      </c>
      <c r="N11" s="34" t="s">
        <v>10</v>
      </c>
      <c r="O11" s="33">
        <v>8</v>
      </c>
      <c r="P11" s="33">
        <v>8</v>
      </c>
      <c r="Q11" s="33">
        <v>8</v>
      </c>
      <c r="R11" s="33">
        <v>8</v>
      </c>
      <c r="S11" s="33">
        <v>7.5</v>
      </c>
      <c r="T11" s="34" t="s">
        <v>9</v>
      </c>
      <c r="U11" s="34" t="s">
        <v>10</v>
      </c>
      <c r="V11" s="33">
        <v>8</v>
      </c>
      <c r="W11" s="33">
        <v>8</v>
      </c>
      <c r="X11" s="33">
        <v>8</v>
      </c>
      <c r="Y11" s="33">
        <v>8</v>
      </c>
      <c r="Z11" s="33">
        <v>7.5</v>
      </c>
      <c r="AA11" s="34" t="s">
        <v>9</v>
      </c>
      <c r="AB11" s="34" t="s">
        <v>10</v>
      </c>
      <c r="AC11" s="33">
        <v>8</v>
      </c>
      <c r="AD11" s="33">
        <v>8</v>
      </c>
      <c r="AE11" s="33">
        <v>8</v>
      </c>
      <c r="AF11" s="33">
        <v>8</v>
      </c>
      <c r="AG11" s="48" t="s">
        <v>12</v>
      </c>
      <c r="AH11" s="38">
        <f t="shared" si="0"/>
        <v>174</v>
      </c>
      <c r="AI11" s="25"/>
      <c r="AJ11" s="39">
        <f t="shared" si="1"/>
        <v>22</v>
      </c>
      <c r="AK11" s="40">
        <f t="shared" si="3"/>
        <v>21</v>
      </c>
      <c r="AL11" s="41">
        <v>1</v>
      </c>
      <c r="AM11" s="42"/>
      <c r="AN11" s="43">
        <f t="shared" si="2"/>
        <v>0</v>
      </c>
    </row>
    <row r="12" spans="1:40" ht="15" thickBot="1" x14ac:dyDescent="0.4">
      <c r="A12" s="1"/>
      <c r="B12" s="49" t="s">
        <v>18</v>
      </c>
      <c r="C12" s="50">
        <v>7.5</v>
      </c>
      <c r="D12" s="51" t="s">
        <v>9</v>
      </c>
      <c r="E12" s="51" t="s">
        <v>10</v>
      </c>
      <c r="F12" s="52">
        <v>8</v>
      </c>
      <c r="G12" s="52">
        <v>8</v>
      </c>
      <c r="H12" s="52">
        <v>8</v>
      </c>
      <c r="I12" s="52">
        <v>8</v>
      </c>
      <c r="J12" s="52">
        <v>7.5</v>
      </c>
      <c r="K12" s="51" t="s">
        <v>9</v>
      </c>
      <c r="L12" s="51" t="s">
        <v>10</v>
      </c>
      <c r="M12" s="52">
        <v>8</v>
      </c>
      <c r="N12" s="52">
        <v>8</v>
      </c>
      <c r="O12" s="52">
        <v>8</v>
      </c>
      <c r="P12" s="52">
        <v>8</v>
      </c>
      <c r="Q12" s="52">
        <v>7.5</v>
      </c>
      <c r="R12" s="51" t="s">
        <v>9</v>
      </c>
      <c r="S12" s="51" t="s">
        <v>10</v>
      </c>
      <c r="T12" s="52">
        <v>7.75</v>
      </c>
      <c r="U12" s="52">
        <v>7.75</v>
      </c>
      <c r="V12" s="52">
        <v>7.75</v>
      </c>
      <c r="W12" s="52">
        <v>7.75</v>
      </c>
      <c r="X12" s="52">
        <v>7.25</v>
      </c>
      <c r="Y12" s="51" t="s">
        <v>9</v>
      </c>
      <c r="Z12" s="51" t="s">
        <v>10</v>
      </c>
      <c r="AA12" s="53">
        <v>7.75</v>
      </c>
      <c r="AB12" s="52">
        <v>7.75</v>
      </c>
      <c r="AC12" s="52">
        <v>7.75</v>
      </c>
      <c r="AD12" s="52">
        <v>7.75</v>
      </c>
      <c r="AE12" s="52">
        <v>7.25</v>
      </c>
      <c r="AF12" s="51" t="s">
        <v>9</v>
      </c>
      <c r="AG12" s="51" t="s">
        <v>10</v>
      </c>
      <c r="AH12" s="54">
        <f t="shared" si="0"/>
        <v>163</v>
      </c>
      <c r="AI12" s="25"/>
      <c r="AJ12" s="55">
        <f t="shared" si="1"/>
        <v>21</v>
      </c>
      <c r="AK12" s="56">
        <f t="shared" si="3"/>
        <v>20</v>
      </c>
      <c r="AL12" s="57">
        <v>1</v>
      </c>
      <c r="AM12" s="58"/>
      <c r="AN12" s="59">
        <f t="shared" si="2"/>
        <v>0</v>
      </c>
    </row>
    <row r="13" spans="1:40" ht="15" thickTop="1" x14ac:dyDescent="0.35">
      <c r="A13" s="1"/>
      <c r="B13" s="60" t="s">
        <v>19</v>
      </c>
      <c r="C13" s="61">
        <v>7.75</v>
      </c>
      <c r="D13" s="62">
        <v>0</v>
      </c>
      <c r="E13" s="63">
        <v>7.75</v>
      </c>
      <c r="F13" s="63">
        <v>7.75</v>
      </c>
      <c r="G13" s="63">
        <v>7.25</v>
      </c>
      <c r="H13" s="64" t="s">
        <v>9</v>
      </c>
      <c r="I13" s="64" t="s">
        <v>10</v>
      </c>
      <c r="J13" s="63">
        <v>7.75</v>
      </c>
      <c r="K13" s="63">
        <v>7.75</v>
      </c>
      <c r="L13" s="63">
        <v>7.75</v>
      </c>
      <c r="M13" s="63">
        <v>7.75</v>
      </c>
      <c r="N13" s="63">
        <v>7.25</v>
      </c>
      <c r="O13" s="64" t="s">
        <v>9</v>
      </c>
      <c r="P13" s="64" t="s">
        <v>10</v>
      </c>
      <c r="Q13" s="63">
        <v>7.75</v>
      </c>
      <c r="R13" s="63">
        <v>7.75</v>
      </c>
      <c r="S13" s="63">
        <v>7.75</v>
      </c>
      <c r="T13" s="63">
        <v>7.75</v>
      </c>
      <c r="U13" s="63">
        <v>7.25</v>
      </c>
      <c r="V13" s="64" t="s">
        <v>9</v>
      </c>
      <c r="W13" s="64" t="s">
        <v>10</v>
      </c>
      <c r="X13" s="63">
        <v>7.75</v>
      </c>
      <c r="Y13" s="63">
        <v>7.75</v>
      </c>
      <c r="Z13" s="63">
        <v>7.75</v>
      </c>
      <c r="AA13" s="63">
        <v>7.75</v>
      </c>
      <c r="AB13" s="63">
        <v>7.25</v>
      </c>
      <c r="AC13" s="64" t="s">
        <v>9</v>
      </c>
      <c r="AD13" s="64" t="s">
        <v>10</v>
      </c>
      <c r="AE13" s="63">
        <v>7.75</v>
      </c>
      <c r="AF13" s="63">
        <v>7.75</v>
      </c>
      <c r="AG13" s="63">
        <v>7.75</v>
      </c>
      <c r="AH13" s="38">
        <f t="shared" si="0"/>
        <v>168.5</v>
      </c>
      <c r="AI13" s="25"/>
      <c r="AJ13" s="39">
        <f t="shared" si="1"/>
        <v>23</v>
      </c>
      <c r="AK13" s="40">
        <f t="shared" si="3"/>
        <v>21</v>
      </c>
      <c r="AL13" s="41">
        <v>1</v>
      </c>
      <c r="AM13" s="42"/>
      <c r="AN13" s="43">
        <f t="shared" si="2"/>
        <v>1</v>
      </c>
    </row>
    <row r="14" spans="1:40" x14ac:dyDescent="0.35">
      <c r="A14" s="1"/>
      <c r="B14" s="44" t="s">
        <v>20</v>
      </c>
      <c r="C14" s="32">
        <v>7.75</v>
      </c>
      <c r="D14" s="33">
        <v>7.25</v>
      </c>
      <c r="E14" s="34" t="s">
        <v>9</v>
      </c>
      <c r="F14" s="34" t="s">
        <v>10</v>
      </c>
      <c r="G14" s="33">
        <v>7.75</v>
      </c>
      <c r="H14" s="33">
        <v>7.75</v>
      </c>
      <c r="I14" s="33">
        <v>7.75</v>
      </c>
      <c r="J14" s="33">
        <v>7.75</v>
      </c>
      <c r="K14" s="33">
        <v>7.25</v>
      </c>
      <c r="L14" s="34" t="s">
        <v>9</v>
      </c>
      <c r="M14" s="34" t="s">
        <v>10</v>
      </c>
      <c r="N14" s="33">
        <v>7.75</v>
      </c>
      <c r="O14" s="33">
        <v>7.75</v>
      </c>
      <c r="P14" s="33">
        <v>7.75</v>
      </c>
      <c r="Q14" s="33">
        <v>7.75</v>
      </c>
      <c r="R14" s="33">
        <v>7.25</v>
      </c>
      <c r="S14" s="34" t="s">
        <v>9</v>
      </c>
      <c r="T14" s="34" t="s">
        <v>10</v>
      </c>
      <c r="U14" s="33">
        <v>7.75</v>
      </c>
      <c r="V14" s="33">
        <v>7.75</v>
      </c>
      <c r="W14" s="33">
        <v>7.75</v>
      </c>
      <c r="X14" s="33">
        <v>7.75</v>
      </c>
      <c r="Y14" s="33">
        <v>7.25</v>
      </c>
      <c r="Z14" s="34" t="s">
        <v>9</v>
      </c>
      <c r="AA14" s="34" t="s">
        <v>10</v>
      </c>
      <c r="AB14" s="33">
        <v>7.75</v>
      </c>
      <c r="AC14" s="33">
        <v>7.75</v>
      </c>
      <c r="AD14" s="33">
        <v>7.75</v>
      </c>
      <c r="AE14" s="33">
        <v>7.75</v>
      </c>
      <c r="AF14" s="48" t="s">
        <v>12</v>
      </c>
      <c r="AG14" s="65" t="s">
        <v>12</v>
      </c>
      <c r="AH14" s="38">
        <f t="shared" si="0"/>
        <v>160.75</v>
      </c>
      <c r="AI14" s="25"/>
      <c r="AJ14" s="39">
        <f t="shared" si="1"/>
        <v>21</v>
      </c>
      <c r="AK14" s="40">
        <f t="shared" si="3"/>
        <v>21</v>
      </c>
      <c r="AL14" s="41">
        <v>0</v>
      </c>
      <c r="AM14" s="42"/>
      <c r="AN14" s="43">
        <f t="shared" si="2"/>
        <v>0</v>
      </c>
    </row>
    <row r="15" spans="1:40" x14ac:dyDescent="0.35">
      <c r="A15" s="1"/>
      <c r="B15" s="44" t="s">
        <v>21</v>
      </c>
      <c r="C15" s="32">
        <v>7.25</v>
      </c>
      <c r="D15" s="34" t="s">
        <v>9</v>
      </c>
      <c r="E15" s="34" t="s">
        <v>10</v>
      </c>
      <c r="F15" s="33">
        <v>7.75</v>
      </c>
      <c r="G15" s="33">
        <v>7.75</v>
      </c>
      <c r="H15" s="33">
        <v>7.75</v>
      </c>
      <c r="I15" s="33">
        <v>7.75</v>
      </c>
      <c r="J15" s="33">
        <v>7.25</v>
      </c>
      <c r="K15" s="34" t="s">
        <v>9</v>
      </c>
      <c r="L15" s="34" t="s">
        <v>10</v>
      </c>
      <c r="M15" s="33">
        <v>7.75</v>
      </c>
      <c r="N15" s="33">
        <v>7.75</v>
      </c>
      <c r="O15" s="33">
        <v>7.75</v>
      </c>
      <c r="P15" s="33">
        <v>7.75</v>
      </c>
      <c r="Q15" s="33">
        <v>7.25</v>
      </c>
      <c r="R15" s="34" t="s">
        <v>9</v>
      </c>
      <c r="S15" s="34" t="s">
        <v>10</v>
      </c>
      <c r="T15" s="33">
        <v>7.75</v>
      </c>
      <c r="U15" s="33">
        <v>7.75</v>
      </c>
      <c r="V15" s="33">
        <v>7.75</v>
      </c>
      <c r="W15" s="33">
        <v>7.75</v>
      </c>
      <c r="X15" s="33">
        <v>7.25</v>
      </c>
      <c r="Y15" s="34" t="s">
        <v>9</v>
      </c>
      <c r="Z15" s="34" t="s">
        <v>10</v>
      </c>
      <c r="AA15" s="33">
        <v>7.75</v>
      </c>
      <c r="AB15" s="33">
        <v>7.75</v>
      </c>
      <c r="AC15" s="33">
        <v>7.75</v>
      </c>
      <c r="AD15" s="33">
        <v>7.75</v>
      </c>
      <c r="AE15" s="36">
        <v>0</v>
      </c>
      <c r="AF15" s="34" t="s">
        <v>9</v>
      </c>
      <c r="AG15" s="34" t="s">
        <v>10</v>
      </c>
      <c r="AH15" s="38">
        <f t="shared" si="0"/>
        <v>153</v>
      </c>
      <c r="AI15" s="25"/>
      <c r="AJ15" s="39">
        <f t="shared" si="1"/>
        <v>21</v>
      </c>
      <c r="AK15" s="40">
        <f t="shared" si="3"/>
        <v>20</v>
      </c>
      <c r="AL15" s="41">
        <v>0</v>
      </c>
      <c r="AM15" s="42"/>
      <c r="AN15" s="43">
        <f t="shared" si="2"/>
        <v>1</v>
      </c>
    </row>
    <row r="16" spans="1:40" ht="15" thickBot="1" x14ac:dyDescent="0.4">
      <c r="A16" s="1"/>
      <c r="B16" s="66" t="s">
        <v>22</v>
      </c>
      <c r="C16" s="67">
        <v>0</v>
      </c>
      <c r="D16" s="68">
        <v>7.75</v>
      </c>
      <c r="E16" s="68">
        <v>7.75</v>
      </c>
      <c r="F16" s="68">
        <v>7.75</v>
      </c>
      <c r="G16" s="68">
        <v>7.25</v>
      </c>
      <c r="H16" s="69" t="s">
        <v>9</v>
      </c>
      <c r="I16" s="69" t="s">
        <v>10</v>
      </c>
      <c r="J16" s="68">
        <v>7.75</v>
      </c>
      <c r="K16" s="68">
        <v>7.75</v>
      </c>
      <c r="L16" s="68">
        <v>7.75</v>
      </c>
      <c r="M16" s="68">
        <v>7.75</v>
      </c>
      <c r="N16" s="68">
        <v>7.25</v>
      </c>
      <c r="O16" s="69" t="s">
        <v>9</v>
      </c>
      <c r="P16" s="69" t="s">
        <v>10</v>
      </c>
      <c r="Q16" s="68">
        <v>8</v>
      </c>
      <c r="R16" s="68">
        <v>8</v>
      </c>
      <c r="S16" s="68">
        <v>8</v>
      </c>
      <c r="T16" s="68">
        <v>8</v>
      </c>
      <c r="U16" s="68">
        <v>7.5</v>
      </c>
      <c r="V16" s="69" t="s">
        <v>9</v>
      </c>
      <c r="W16" s="69" t="s">
        <v>10</v>
      </c>
      <c r="X16" s="68">
        <v>8</v>
      </c>
      <c r="Y16" s="68">
        <v>8</v>
      </c>
      <c r="Z16" s="68">
        <v>8</v>
      </c>
      <c r="AA16" s="68">
        <v>8</v>
      </c>
      <c r="AB16" s="68">
        <v>7.5</v>
      </c>
      <c r="AC16" s="69" t="s">
        <v>9</v>
      </c>
      <c r="AD16" s="69" t="s">
        <v>10</v>
      </c>
      <c r="AE16" s="68">
        <v>8.5</v>
      </c>
      <c r="AF16" s="68">
        <v>8.5</v>
      </c>
      <c r="AG16" s="70" t="s">
        <v>12</v>
      </c>
      <c r="AH16" s="54">
        <f t="shared" si="0"/>
        <v>164.75</v>
      </c>
      <c r="AI16" s="25"/>
      <c r="AJ16" s="55">
        <f t="shared" si="1"/>
        <v>22</v>
      </c>
      <c r="AK16" s="56">
        <f t="shared" si="3"/>
        <v>21</v>
      </c>
      <c r="AL16" s="57">
        <v>0</v>
      </c>
      <c r="AM16" s="58"/>
      <c r="AN16" s="59">
        <f t="shared" si="2"/>
        <v>1</v>
      </c>
    </row>
    <row r="17" spans="1:41" ht="15" thickBo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98">
        <f>SUM(AH5:AH16)</f>
        <v>2112</v>
      </c>
      <c r="AI17" s="71"/>
      <c r="AJ17" s="72">
        <f>SUM(AJ5:AJ16)</f>
        <v>262</v>
      </c>
      <c r="AK17" s="72">
        <f>SUM(AK5:AK16)</f>
        <v>249</v>
      </c>
      <c r="AL17" s="72">
        <f>SUM(AL5:AL16)</f>
        <v>8</v>
      </c>
      <c r="AM17" s="72">
        <f>SUM(AM5:AM16)</f>
        <v>0</v>
      </c>
      <c r="AN17" s="73">
        <f>SUM(AN5:AN16)</f>
        <v>5</v>
      </c>
    </row>
    <row r="18" spans="1:41" ht="15.5" thickTop="1" thickBot="1" x14ac:dyDescent="0.4">
      <c r="A18" s="74"/>
      <c r="B18" s="75"/>
      <c r="C18" s="76"/>
      <c r="D18" s="77" t="s">
        <v>23</v>
      </c>
      <c r="E18" s="75"/>
      <c r="F18" s="75"/>
      <c r="G18" s="75"/>
      <c r="H18" s="75"/>
      <c r="I18" s="75"/>
      <c r="J18" s="78"/>
      <c r="K18" s="78"/>
      <c r="L18" s="79"/>
      <c r="M18" s="77" t="s">
        <v>24</v>
      </c>
      <c r="N18" s="75"/>
      <c r="O18" s="75"/>
      <c r="P18" s="75"/>
      <c r="Q18" s="75"/>
      <c r="R18" s="75"/>
      <c r="S18" s="75"/>
      <c r="T18" s="75"/>
      <c r="U18" s="75"/>
      <c r="V18" s="77" t="s">
        <v>25</v>
      </c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80"/>
      <c r="AH18" s="78"/>
      <c r="AI18" s="78"/>
      <c r="AJ18" s="78"/>
      <c r="AK18" s="78"/>
      <c r="AL18" s="78"/>
      <c r="AM18" s="78"/>
      <c r="AN18" s="78"/>
      <c r="AO18" s="78"/>
    </row>
    <row r="19" spans="1:41" ht="17" x14ac:dyDescent="0.35">
      <c r="A19" s="1"/>
      <c r="B19" s="1"/>
      <c r="D19" s="1" t="s">
        <v>26</v>
      </c>
      <c r="E19" s="1"/>
      <c r="F19" s="1"/>
      <c r="G19" s="1" t="s">
        <v>27</v>
      </c>
      <c r="I19" s="1"/>
      <c r="J19" s="1"/>
      <c r="K19" s="1"/>
      <c r="M19" s="1" t="s">
        <v>28</v>
      </c>
      <c r="N19" s="1"/>
      <c r="P19" s="1" t="s">
        <v>29</v>
      </c>
      <c r="Q19" s="1"/>
      <c r="R19" s="1"/>
      <c r="S19" s="1"/>
      <c r="T19" s="1"/>
      <c r="U19" s="1"/>
      <c r="V19" s="81" t="s">
        <v>30</v>
      </c>
      <c r="W19" s="81"/>
      <c r="X19" s="81"/>
      <c r="Y19" s="81"/>
      <c r="Z19" s="81"/>
      <c r="AA19" s="81"/>
      <c r="AB19" s="81"/>
      <c r="AC19" s="81"/>
      <c r="AD19" s="81"/>
      <c r="AE19" s="81"/>
      <c r="AF19" s="1"/>
      <c r="AG19" s="1"/>
      <c r="AH19" s="74"/>
      <c r="AJ19" s="82" t="s">
        <v>4</v>
      </c>
      <c r="AK19" s="83" t="s">
        <v>31</v>
      </c>
      <c r="AL19" s="83"/>
      <c r="AM19" s="83"/>
      <c r="AN19" s="84"/>
    </row>
    <row r="20" spans="1:41" x14ac:dyDescent="0.35">
      <c r="A20" s="1"/>
      <c r="D20" s="1" t="s">
        <v>32</v>
      </c>
      <c r="E20" s="1"/>
      <c r="F20" s="1"/>
      <c r="G20" s="1" t="s">
        <v>33</v>
      </c>
      <c r="I20" s="1"/>
      <c r="J20" s="1"/>
      <c r="K20" s="1"/>
      <c r="M20" s="1" t="s">
        <v>34</v>
      </c>
      <c r="N20" s="1"/>
      <c r="P20" s="1" t="s">
        <v>35</v>
      </c>
      <c r="Q20" s="1"/>
      <c r="R20" s="1"/>
      <c r="S20" s="1"/>
      <c r="T20" s="1"/>
      <c r="U20" s="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1"/>
      <c r="AG20" s="1"/>
      <c r="AH20" s="85"/>
      <c r="AJ20" s="86" t="s">
        <v>5</v>
      </c>
      <c r="AK20" s="87" t="s">
        <v>36</v>
      </c>
      <c r="AL20" s="87"/>
      <c r="AM20" s="87"/>
      <c r="AN20" s="88"/>
    </row>
    <row r="21" spans="1:41" x14ac:dyDescent="0.35">
      <c r="A21" s="1"/>
      <c r="B21" s="1"/>
      <c r="D21" s="1" t="s">
        <v>37</v>
      </c>
      <c r="E21" s="1"/>
      <c r="F21" s="1"/>
      <c r="G21" s="1" t="s">
        <v>38</v>
      </c>
      <c r="I21" s="1"/>
      <c r="J21" s="1"/>
      <c r="K21" s="1"/>
      <c r="M21" s="1" t="s">
        <v>39</v>
      </c>
      <c r="N21" s="1"/>
      <c r="P21" s="1" t="s">
        <v>40</v>
      </c>
      <c r="Q21" s="1"/>
      <c r="R21" s="1"/>
      <c r="S21" s="1"/>
      <c r="T21" s="1"/>
      <c r="U21" s="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1"/>
      <c r="AG21" s="1"/>
      <c r="AH21" s="1"/>
      <c r="AJ21" s="89" t="s">
        <v>6</v>
      </c>
      <c r="AK21" s="87" t="s">
        <v>41</v>
      </c>
      <c r="AL21" s="87"/>
      <c r="AM21" s="87"/>
      <c r="AN21" s="90"/>
    </row>
    <row r="22" spans="1:41" ht="15" thickBot="1" x14ac:dyDescent="0.4">
      <c r="A22" s="1"/>
      <c r="B22" s="1"/>
      <c r="D22" s="1" t="s">
        <v>42</v>
      </c>
      <c r="E22" s="1"/>
      <c r="F22" s="1"/>
      <c r="G22" s="1" t="s">
        <v>43</v>
      </c>
      <c r="I22" s="1"/>
      <c r="J22" s="1"/>
      <c r="K22" s="1"/>
      <c r="M22" s="1" t="s">
        <v>44</v>
      </c>
      <c r="N22" s="1"/>
      <c r="P22" s="1" t="s">
        <v>45</v>
      </c>
      <c r="Q22" s="1"/>
      <c r="R22" s="1"/>
      <c r="S22" s="1"/>
      <c r="T22" s="1"/>
      <c r="U22" s="1"/>
      <c r="V22" s="91" t="s">
        <v>46</v>
      </c>
      <c r="W22" s="91"/>
      <c r="X22" s="91"/>
      <c r="Y22" s="91"/>
      <c r="Z22" s="91"/>
      <c r="AA22" s="91"/>
      <c r="AB22" s="91"/>
      <c r="AC22" s="91"/>
      <c r="AD22" s="91"/>
      <c r="AE22" s="91"/>
      <c r="AF22" s="1"/>
      <c r="AG22" s="1"/>
      <c r="AH22" s="1"/>
      <c r="AJ22" s="92" t="s">
        <v>7</v>
      </c>
      <c r="AK22" s="93" t="s">
        <v>47</v>
      </c>
      <c r="AL22" s="93"/>
      <c r="AM22" s="93"/>
      <c r="AN22" s="94"/>
    </row>
    <row r="23" spans="1:41" ht="17" x14ac:dyDescent="0.35">
      <c r="A23" s="1"/>
      <c r="B23" s="1"/>
      <c r="D23" s="1" t="s">
        <v>48</v>
      </c>
      <c r="E23" s="1"/>
      <c r="F23" s="1"/>
      <c r="G23" s="1" t="s">
        <v>49</v>
      </c>
      <c r="I23" s="1"/>
      <c r="J23" s="1"/>
      <c r="K23" s="1"/>
      <c r="M23" s="1" t="s">
        <v>50</v>
      </c>
      <c r="N23" s="1"/>
      <c r="P23" s="1" t="s">
        <v>51</v>
      </c>
      <c r="Q23" s="1"/>
      <c r="R23" s="1"/>
      <c r="S23" s="1"/>
      <c r="T23" s="1"/>
      <c r="U23" s="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1"/>
      <c r="AG23" s="1"/>
      <c r="AH23" s="1"/>
      <c r="AI23" s="1"/>
      <c r="AJ23" s="1"/>
      <c r="AK23" s="1"/>
      <c r="AM23" s="1"/>
      <c r="AN23" s="1"/>
    </row>
    <row r="24" spans="1:41" ht="17" x14ac:dyDescent="0.35">
      <c r="A24" s="1"/>
      <c r="B24" s="1"/>
      <c r="D24" s="1" t="s">
        <v>52</v>
      </c>
      <c r="E24" s="1"/>
      <c r="F24" s="1"/>
      <c r="G24" s="1" t="s">
        <v>53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1"/>
      <c r="AG24" s="1"/>
      <c r="AH24" s="1"/>
      <c r="AI24" s="1"/>
      <c r="AJ24" s="1" t="s">
        <v>54</v>
      </c>
      <c r="AK24" s="1"/>
      <c r="AL24" s="1"/>
      <c r="AM24" s="1"/>
      <c r="AN24" s="1"/>
    </row>
    <row r="25" spans="1:41" x14ac:dyDescent="0.35">
      <c r="A25" s="1"/>
      <c r="B25" s="1"/>
      <c r="D25" s="1" t="s">
        <v>55</v>
      </c>
      <c r="E25" s="1"/>
      <c r="F25" s="1"/>
      <c r="G25" s="1" t="s">
        <v>56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1"/>
      <c r="AG25" s="1"/>
      <c r="AH25" s="1"/>
      <c r="AI25" s="1"/>
      <c r="AJ25" s="1" t="s">
        <v>57</v>
      </c>
      <c r="AK25" s="95"/>
      <c r="AL25" s="95"/>
      <c r="AM25" s="96">
        <f>AL17/AK17</f>
        <v>3.2128514056224897E-2</v>
      </c>
      <c r="AN25" s="96"/>
    </row>
    <row r="26" spans="1:41" ht="17" x14ac:dyDescent="0.35">
      <c r="A26" s="1"/>
      <c r="B26" s="1"/>
      <c r="D26" s="1" t="s">
        <v>58</v>
      </c>
      <c r="E26" s="1"/>
      <c r="F26" s="1"/>
      <c r="G26" s="1" t="s">
        <v>59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AF26" s="1"/>
      <c r="AG26" s="1"/>
      <c r="AH26" s="1"/>
      <c r="AI26" s="1"/>
      <c r="AJ26" s="97"/>
      <c r="AK26" s="1"/>
      <c r="AL26" s="1"/>
      <c r="AM26" s="1"/>
      <c r="AN26" s="1"/>
    </row>
    <row r="27" spans="1:41" x14ac:dyDescent="0.35">
      <c r="A27" s="1"/>
      <c r="B27" s="1"/>
      <c r="D27" s="1"/>
      <c r="E27" s="1"/>
      <c r="F27" s="1"/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AF27" s="1"/>
      <c r="AG27" s="1"/>
      <c r="AH27" s="1"/>
      <c r="AI27" s="1"/>
      <c r="AJ27" s="97"/>
      <c r="AK27" s="1"/>
      <c r="AL27" s="1"/>
      <c r="AM27" s="1"/>
      <c r="AN27" s="1"/>
    </row>
  </sheetData>
  <mergeCells count="4">
    <mergeCell ref="AJ3:AN3"/>
    <mergeCell ref="V19:AE21"/>
    <mergeCell ref="V22:AE25"/>
    <mergeCell ref="AM25:AN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FER Gen?ve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Jeannerat Paul</dc:creator>
  <cp:lastModifiedBy>Jeannerat Paul</cp:lastModifiedBy>
  <dcterms:created xsi:type="dcterms:W3CDTF">2023-10-27T09:41:02Z</dcterms:created>
  <dcterms:modified xsi:type="dcterms:W3CDTF">2023-10-27T09:44:43Z</dcterms:modified>
</cp:coreProperties>
</file>