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ureau des Metiers\CPJ\Calendriers\Calendriers 2023\"/>
    </mc:Choice>
  </mc:AlternateContent>
  <xr:revisionPtr revIDLastSave="0" documentId="13_ncr:1_{8541B2F8-77D3-44A6-8129-6093E5EDA1B1}" xr6:coauthVersionLast="36" xr6:coauthVersionMax="36" xr10:uidLastSave="{00000000-0000-0000-0000-000000000000}"/>
  <bookViews>
    <workbookView xWindow="390" yWindow="80" windowWidth="18380" windowHeight="8730" activeTab="1" xr2:uid="{00000000-000D-0000-FFFF-FFFF00000000}"/>
  </bookViews>
  <sheets>
    <sheet name="Calendrier 2023" sheetId="7" r:id="rId1"/>
    <sheet name="Calendrier complet" sheetId="8" r:id="rId2"/>
  </sheets>
  <calcPr calcId="191029"/>
</workbook>
</file>

<file path=xl/calcChain.xml><?xml version="1.0" encoding="utf-8"?>
<calcChain xmlns="http://schemas.openxmlformats.org/spreadsheetml/2006/main">
  <c r="AH13" i="8" l="1"/>
  <c r="AH12" i="8"/>
  <c r="AH11" i="8"/>
  <c r="AH10" i="8"/>
  <c r="AH9" i="8"/>
  <c r="AH8" i="8"/>
  <c r="AH7" i="8"/>
  <c r="AH6" i="8"/>
  <c r="AH5" i="8"/>
  <c r="AH4" i="8"/>
  <c r="AH3" i="8"/>
  <c r="AH2" i="8"/>
  <c r="AI15" i="8"/>
  <c r="AI13" i="8"/>
  <c r="AI12" i="8"/>
  <c r="AI9" i="8"/>
  <c r="AI7" i="8"/>
  <c r="AI6" i="8"/>
  <c r="AI5" i="8"/>
  <c r="AH15" i="8" l="1"/>
  <c r="AJ15" i="8"/>
  <c r="AJ13" i="8"/>
  <c r="AJ9" i="8"/>
  <c r="AJ8" i="8"/>
  <c r="AJ2" i="8"/>
  <c r="AK13" i="8"/>
  <c r="AK12" i="8"/>
  <c r="AK11" i="8"/>
  <c r="AK10" i="8"/>
  <c r="AK9" i="8"/>
  <c r="AK8" i="8"/>
  <c r="AK7" i="8"/>
  <c r="AK6" i="8"/>
  <c r="AK5" i="8"/>
  <c r="AK4" i="8"/>
  <c r="AK3" i="8"/>
  <c r="AK2" i="8"/>
  <c r="AK15" i="8" l="1"/>
  <c r="AG13" i="7"/>
  <c r="AG12" i="7"/>
  <c r="AG11" i="7"/>
  <c r="AG10" i="7"/>
  <c r="AG9" i="7"/>
  <c r="AG8" i="7"/>
  <c r="AG7" i="7"/>
  <c r="AG6" i="7"/>
  <c r="AG5" i="7"/>
  <c r="AG4" i="7"/>
  <c r="AG3" i="7"/>
  <c r="AG2" i="7"/>
  <c r="AG15" i="7" l="1"/>
</calcChain>
</file>

<file path=xl/sharedStrings.xml><?xml version="1.0" encoding="utf-8"?>
<sst xmlns="http://schemas.openxmlformats.org/spreadsheetml/2006/main" count="266" uniqueCount="37">
  <si>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</si>
  <si>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</si>
  <si>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</si>
  <si>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</si>
  <si>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</si>
  <si>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</si>
  <si>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</si>
  <si>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</si>
  <si>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</si>
  <si>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</si>
  <si>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</si>
  <si>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</si>
  <si>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</t>
  </si>
  <si>
    <t>DI</t>
  </si>
  <si>
    <t>TOTAL</t>
  </si>
  <si>
    <t xml:space="preserve"> férié payé (8)</t>
  </si>
  <si>
    <t>X</t>
  </si>
  <si>
    <t>1er janvier</t>
  </si>
  <si>
    <t>2 janvier</t>
  </si>
  <si>
    <t>1er mai</t>
  </si>
  <si>
    <t>1er août</t>
  </si>
  <si>
    <t>23 juin</t>
  </si>
  <si>
    <t>Ascension (18 mai)</t>
  </si>
  <si>
    <t>Lundi de Pentecôte (29 mai)</t>
  </si>
  <si>
    <t>Fête-Dieu (8 juin)</t>
  </si>
  <si>
    <t>Assomption (15 août)</t>
  </si>
  <si>
    <t>Toussaint (1er novembre)</t>
  </si>
  <si>
    <t xml:space="preserve"> férié à compenser (4)</t>
  </si>
  <si>
    <t>TRAVAIL</t>
  </si>
  <si>
    <t>FERIE</t>
  </si>
  <si>
    <t>VACANCES</t>
  </si>
  <si>
    <t>vacances (25)</t>
  </si>
  <si>
    <t>jours à compenser (1)</t>
  </si>
  <si>
    <t>EXEMPLE DE CALENDRIER COMPLET</t>
  </si>
  <si>
    <t>Lundi de Pâques (10 avril)</t>
  </si>
  <si>
    <t>Noël (25 décembre)</t>
  </si>
  <si>
    <t>Vendredi saint (7 avril)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</si>
</sst>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C_H_F_-;\-* #,##0.00\ _C_H_F_-;_-* &quot;-&quot;??\ _C_H_F_-;_-@_-"/>
    <numFmt numFmtId="164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30"/>
      <color rgb="FFFBFBFB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8327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7" fillId="0" borderId="0" applyFont="0" applyFill="0" applyBorder="0" applyAlignment="0" applyProtection="0"/>
  </cellStyleXfs>
  <cellXfs count="68">
    <xf numFmtId="0" fontId="0" fillId="0" borderId="0" xfId="0"/>
    <xf numFmtId="2" fontId="4" fillId="5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2" fontId="3" fillId="4" borderId="2" xfId="2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5" fillId="6" borderId="7" xfId="2" quotePrefix="1" applyFont="1" applyFill="1" applyBorder="1" applyAlignment="1">
      <alignment horizontal="center" vertical="center"/>
    </xf>
    <xf numFmtId="2" fontId="2" fillId="3" borderId="1" xfId="2" applyNumberFormat="1" applyFont="1" applyFill="1" applyBorder="1" applyAlignment="1">
      <alignment horizontal="center" vertical="center"/>
    </xf>
    <xf numFmtId="2" fontId="4" fillId="7" borderId="1" xfId="2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3" fillId="0" borderId="2" xfId="2" applyNumberFormat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2" fontId="3" fillId="0" borderId="9" xfId="2" applyNumberFormat="1" applyFont="1" applyFill="1" applyBorder="1" applyAlignment="1">
      <alignment horizontal="center" vertical="center"/>
    </xf>
    <xf numFmtId="2" fontId="2" fillId="3" borderId="9" xfId="2" applyNumberFormat="1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/>
    </xf>
    <xf numFmtId="2" fontId="4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43" fontId="0" fillId="0" borderId="0" xfId="0" applyNumberFormat="1"/>
    <xf numFmtId="2" fontId="4" fillId="5" borderId="9" xfId="2" applyNumberFormat="1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0" fontId="0" fillId="0" borderId="0" xfId="0" applyBorder="1"/>
    <xf numFmtId="0" fontId="0" fillId="8" borderId="1" xfId="0" applyFill="1" applyBorder="1"/>
    <xf numFmtId="2" fontId="3" fillId="6" borderId="1" xfId="2" applyNumberFormat="1" applyFont="1" applyFill="1" applyBorder="1" applyAlignment="1">
      <alignment horizontal="center" vertical="center"/>
    </xf>
    <xf numFmtId="2" fontId="3" fillId="6" borderId="2" xfId="2" applyNumberFormat="1" applyFont="1" applyFill="1" applyBorder="1" applyAlignment="1">
      <alignment horizontal="center" vertical="center"/>
    </xf>
    <xf numFmtId="2" fontId="3" fillId="6" borderId="9" xfId="2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/>
    <xf numFmtId="0" fontId="12" fillId="0" borderId="1" xfId="0" applyFont="1" applyBorder="1"/>
    <xf numFmtId="164" fontId="11" fillId="0" borderId="1" xfId="3" applyFont="1" applyBorder="1" applyAlignment="1">
      <alignment vertical="center"/>
    </xf>
    <xf numFmtId="0" fontId="14" fillId="0" borderId="0" xfId="0" applyFont="1"/>
    <xf numFmtId="164" fontId="1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2" fontId="15" fillId="7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8" borderId="1" xfId="0" applyFont="1" applyFill="1" applyBorder="1"/>
    <xf numFmtId="49" fontId="11" fillId="0" borderId="0" xfId="0" applyNumberFormat="1" applyFont="1" applyBorder="1"/>
    <xf numFmtId="0" fontId="11" fillId="0" borderId="0" xfId="0" applyFont="1" applyBorder="1"/>
    <xf numFmtId="0" fontId="11" fillId="6" borderId="1" xfId="0" applyFont="1" applyFill="1" applyBorder="1"/>
    <xf numFmtId="0" fontId="12" fillId="0" borderId="0" xfId="0" applyFont="1" applyBorder="1"/>
    <xf numFmtId="2" fontId="11" fillId="0" borderId="0" xfId="0" applyNumberFormat="1" applyFont="1" applyAlignment="1">
      <alignment horizontal="right" vertical="center"/>
    </xf>
    <xf numFmtId="164" fontId="11" fillId="0" borderId="0" xfId="3" applyFont="1" applyAlignment="1">
      <alignment vertical="center"/>
    </xf>
    <xf numFmtId="164" fontId="12" fillId="0" borderId="0" xfId="0" applyNumberFormat="1" applyFont="1"/>
    <xf numFmtId="49" fontId="12" fillId="7" borderId="13" xfId="0" applyNumberFormat="1" applyFont="1" applyFill="1" applyBorder="1"/>
    <xf numFmtId="0" fontId="12" fillId="7" borderId="0" xfId="0" applyFont="1" applyFill="1" applyBorder="1"/>
    <xf numFmtId="0" fontId="12" fillId="5" borderId="11" xfId="0" applyFont="1" applyFill="1" applyBorder="1"/>
    <xf numFmtId="0" fontId="12" fillId="5" borderId="12" xfId="0" applyFont="1" applyFill="1" applyBorder="1"/>
    <xf numFmtId="0" fontId="12" fillId="5" borderId="0" xfId="0" applyFont="1" applyFill="1" applyBorder="1"/>
    <xf numFmtId="0" fontId="12" fillId="5" borderId="14" xfId="0" applyFont="1" applyFill="1" applyBorder="1"/>
    <xf numFmtId="0" fontId="12" fillId="5" borderId="16" xfId="0" applyFont="1" applyFill="1" applyBorder="1"/>
    <xf numFmtId="0" fontId="12" fillId="5" borderId="13" xfId="0" applyFont="1" applyFill="1" applyBorder="1"/>
    <xf numFmtId="0" fontId="12" fillId="5" borderId="15" xfId="0" applyFont="1" applyFill="1" applyBorder="1"/>
    <xf numFmtId="0" fontId="12" fillId="7" borderId="13" xfId="0" applyFont="1" applyFill="1" applyBorder="1"/>
    <xf numFmtId="49" fontId="12" fillId="7" borderId="0" xfId="0" applyNumberFormat="1" applyFont="1" applyFill="1" applyBorder="1"/>
    <xf numFmtId="0" fontId="12" fillId="7" borderId="14" xfId="0" applyFont="1" applyFill="1" applyBorder="1"/>
    <xf numFmtId="0" fontId="12" fillId="3" borderId="10" xfId="0" applyFont="1" applyFill="1" applyBorder="1"/>
    <xf numFmtId="0" fontId="12" fillId="3" borderId="11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3" fillId="0" borderId="1" xfId="0" applyFont="1" applyBorder="1" applyAlignment="1">
      <alignment horizontal="center"/>
    </xf>
    <xf numFmtId="0" fontId="10" fillId="9" borderId="0" xfId="0" applyFont="1" applyFill="1" applyAlignment="1">
      <alignment horizontal="center" vertical="center"/>
    </xf>
  </cellXfs>
  <cellStyles count="4">
    <cellStyle name="Milliers" xfId="3" builtinId="3"/>
    <cellStyle name="Normal" xfId="0" builtinId="0"/>
    <cellStyle name="Normal 2" xfId="1" xr:uid="{00000000-0005-0000-0000-000002000000}"/>
    <cellStyle name="Normal_HORAIRE 2000" xfId="2" xr:uid="{00000000-0005-0000-0000-000003000000}"/>
  </cellStyles>
  <dxfs count="0"/>
  <tableStyles count="0" defaultTableStyle="TableStyleMedium2" defaultPivotStyle="PivotStyleLight16"/>
  <colors>
    <mruColors>
      <color rgb="FFFBFBFB"/>
      <color rgb="FF08327D"/>
      <color rgb="FFFBAE17"/>
      <color rgb="FFE4E6DD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0D925-A94C-4F7D-83A8-708288F5C4D8}">
  <dimension ref="A1:AJ21"/>
  <sheetViews>
    <sheetView zoomScale="115" zoomScaleNormal="115" workbookViewId="0">
      <selection activeCell="L20" sqref="L20"/>
    </sheetView>
  </sheetViews>
  <sheetFormatPr baseColWidth="10" defaultRowHeight="14.5" x14ac:dyDescent="0.35"/>
  <cols>
    <col min="1" max="1" width="11.54296875" bestFit="1" customWidth="1"/>
    <col min="2" max="32" width="3.81640625" bestFit="1" customWidth="1"/>
    <col min="34" max="34" width="9.36328125" bestFit="1" customWidth="1"/>
  </cols>
  <sheetData>
    <row r="1" spans="1:36" ht="23" x14ac:dyDescent="0.35">
      <c r="A1" s="9">
        <v>2023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  <c r="V1" s="7">
        <v>21</v>
      </c>
      <c r="W1" s="7">
        <v>22</v>
      </c>
      <c r="X1" s="7">
        <v>23</v>
      </c>
      <c r="Y1" s="7">
        <v>24</v>
      </c>
      <c r="Z1" s="7">
        <v>25</v>
      </c>
      <c r="AA1" s="7">
        <v>26</v>
      </c>
      <c r="AB1" s="7">
        <v>27</v>
      </c>
      <c r="AC1" s="7">
        <v>28</v>
      </c>
      <c r="AD1" s="7">
        <v>29</v>
      </c>
      <c r="AE1" s="7">
        <v>30</v>
      </c>
      <c r="AF1" s="8">
        <v>31</v>
      </c>
      <c r="AG1" s="47" t="s">
        <v>14</v>
      </c>
    </row>
    <row r="2" spans="1:36" x14ac:dyDescent="0.35">
      <c r="A2" s="3" t="s">
        <v>0</v>
      </c>
      <c r="B2" s="2" t="s">
        <v>13</v>
      </c>
      <c r="C2" s="11"/>
      <c r="D2" s="12">
        <v>7.75</v>
      </c>
      <c r="E2" s="12">
        <v>7.75</v>
      </c>
      <c r="F2" s="12">
        <v>7.75</v>
      </c>
      <c r="G2" s="12">
        <v>7.25</v>
      </c>
      <c r="H2" s="10" t="s">
        <v>12</v>
      </c>
      <c r="I2" s="2" t="s">
        <v>13</v>
      </c>
      <c r="J2" s="12">
        <v>7.75</v>
      </c>
      <c r="K2" s="12">
        <v>7.75</v>
      </c>
      <c r="L2" s="12">
        <v>7.75</v>
      </c>
      <c r="M2" s="12">
        <v>7.75</v>
      </c>
      <c r="N2" s="12">
        <v>7.25</v>
      </c>
      <c r="O2" s="10" t="s">
        <v>12</v>
      </c>
      <c r="P2" s="2" t="s">
        <v>13</v>
      </c>
      <c r="Q2" s="12">
        <v>7.75</v>
      </c>
      <c r="R2" s="12">
        <v>7.75</v>
      </c>
      <c r="S2" s="12">
        <v>7.75</v>
      </c>
      <c r="T2" s="12">
        <v>7.75</v>
      </c>
      <c r="U2" s="12">
        <v>7.25</v>
      </c>
      <c r="V2" s="10" t="s">
        <v>12</v>
      </c>
      <c r="W2" s="2" t="s">
        <v>13</v>
      </c>
      <c r="X2" s="12">
        <v>7.75</v>
      </c>
      <c r="Y2" s="12">
        <v>7.75</v>
      </c>
      <c r="Z2" s="12">
        <v>7.75</v>
      </c>
      <c r="AA2" s="12">
        <v>7.75</v>
      </c>
      <c r="AB2" s="12">
        <v>7.25</v>
      </c>
      <c r="AC2" s="10" t="s">
        <v>12</v>
      </c>
      <c r="AD2" s="2" t="s">
        <v>13</v>
      </c>
      <c r="AE2" s="12">
        <v>7.75</v>
      </c>
      <c r="AF2" s="14">
        <v>7.75</v>
      </c>
      <c r="AG2" s="48">
        <f t="shared" ref="AG2:AG13" si="0">SUM(B2:AF2)</f>
        <v>160.75</v>
      </c>
    </row>
    <row r="3" spans="1:36" x14ac:dyDescent="0.35">
      <c r="A3" s="3" t="s">
        <v>1</v>
      </c>
      <c r="B3" s="12">
        <v>7.75</v>
      </c>
      <c r="C3" s="12">
        <v>7.75</v>
      </c>
      <c r="D3" s="12">
        <v>7.25</v>
      </c>
      <c r="E3" s="10" t="s">
        <v>12</v>
      </c>
      <c r="F3" s="2" t="s">
        <v>13</v>
      </c>
      <c r="G3" s="12">
        <v>7.75</v>
      </c>
      <c r="H3" s="12">
        <v>7.75</v>
      </c>
      <c r="I3" s="12">
        <v>7.75</v>
      </c>
      <c r="J3" s="12">
        <v>7.75</v>
      </c>
      <c r="K3" s="12">
        <v>7.25</v>
      </c>
      <c r="L3" s="10" t="s">
        <v>12</v>
      </c>
      <c r="M3" s="2" t="s">
        <v>13</v>
      </c>
      <c r="N3" s="12">
        <v>7.75</v>
      </c>
      <c r="O3" s="12">
        <v>7.75</v>
      </c>
      <c r="P3" s="12">
        <v>7.75</v>
      </c>
      <c r="Q3" s="12">
        <v>7.75</v>
      </c>
      <c r="R3" s="12">
        <v>7.25</v>
      </c>
      <c r="S3" s="10" t="s">
        <v>12</v>
      </c>
      <c r="T3" s="2" t="s">
        <v>13</v>
      </c>
      <c r="U3" s="12">
        <v>8</v>
      </c>
      <c r="V3" s="12">
        <v>8</v>
      </c>
      <c r="W3" s="12">
        <v>8</v>
      </c>
      <c r="X3" s="12">
        <v>8</v>
      </c>
      <c r="Y3" s="12">
        <v>7.5</v>
      </c>
      <c r="Z3" s="10" t="s">
        <v>12</v>
      </c>
      <c r="AA3" s="2" t="s">
        <v>13</v>
      </c>
      <c r="AB3" s="12">
        <v>8</v>
      </c>
      <c r="AC3" s="12">
        <v>8</v>
      </c>
      <c r="AD3" s="20"/>
      <c r="AE3" s="21"/>
      <c r="AF3" s="4"/>
      <c r="AG3" s="48">
        <f t="shared" si="0"/>
        <v>154.75</v>
      </c>
    </row>
    <row r="4" spans="1:36" x14ac:dyDescent="0.35">
      <c r="A4" s="3" t="s">
        <v>2</v>
      </c>
      <c r="B4" s="12">
        <v>8</v>
      </c>
      <c r="C4" s="12">
        <v>8</v>
      </c>
      <c r="D4" s="12">
        <v>7.5</v>
      </c>
      <c r="E4" s="10" t="s">
        <v>12</v>
      </c>
      <c r="F4" s="2" t="s">
        <v>13</v>
      </c>
      <c r="G4" s="12">
        <v>8</v>
      </c>
      <c r="H4" s="12">
        <v>8</v>
      </c>
      <c r="I4" s="12">
        <v>8</v>
      </c>
      <c r="J4" s="12">
        <v>8</v>
      </c>
      <c r="K4" s="12">
        <v>7.5</v>
      </c>
      <c r="L4" s="10" t="s">
        <v>12</v>
      </c>
      <c r="M4" s="2" t="s">
        <v>13</v>
      </c>
      <c r="N4" s="12">
        <v>8</v>
      </c>
      <c r="O4" s="12">
        <v>8</v>
      </c>
      <c r="P4" s="12">
        <v>8</v>
      </c>
      <c r="Q4" s="12">
        <v>8</v>
      </c>
      <c r="R4" s="12">
        <v>7.5</v>
      </c>
      <c r="S4" s="10" t="s">
        <v>12</v>
      </c>
      <c r="T4" s="2" t="s">
        <v>13</v>
      </c>
      <c r="U4" s="12">
        <v>8</v>
      </c>
      <c r="V4" s="12">
        <v>8</v>
      </c>
      <c r="W4" s="12">
        <v>8</v>
      </c>
      <c r="X4" s="12">
        <v>8</v>
      </c>
      <c r="Y4" s="12">
        <v>7.5</v>
      </c>
      <c r="Z4" s="10" t="s">
        <v>12</v>
      </c>
      <c r="AA4" s="2" t="s">
        <v>13</v>
      </c>
      <c r="AB4" s="12">
        <v>8</v>
      </c>
      <c r="AC4" s="12">
        <v>8</v>
      </c>
      <c r="AD4" s="12">
        <v>8</v>
      </c>
      <c r="AE4" s="12">
        <v>8</v>
      </c>
      <c r="AF4" s="14">
        <v>7.5</v>
      </c>
      <c r="AG4" s="48">
        <f t="shared" si="0"/>
        <v>181.5</v>
      </c>
    </row>
    <row r="5" spans="1:36" x14ac:dyDescent="0.35">
      <c r="A5" s="3" t="s">
        <v>3</v>
      </c>
      <c r="B5" s="10" t="s">
        <v>12</v>
      </c>
      <c r="C5" s="2" t="s">
        <v>13</v>
      </c>
      <c r="D5" s="12">
        <v>8</v>
      </c>
      <c r="E5" s="12">
        <v>8</v>
      </c>
      <c r="F5" s="12">
        <v>8</v>
      </c>
      <c r="G5" s="12">
        <v>8</v>
      </c>
      <c r="H5" s="1">
        <v>7.5</v>
      </c>
      <c r="I5" s="10" t="s">
        <v>12</v>
      </c>
      <c r="J5" s="2" t="s">
        <v>13</v>
      </c>
      <c r="K5" s="11"/>
      <c r="L5" s="12">
        <v>8</v>
      </c>
      <c r="M5" s="12">
        <v>8</v>
      </c>
      <c r="N5" s="12">
        <v>8</v>
      </c>
      <c r="O5" s="12">
        <v>7.5</v>
      </c>
      <c r="P5" s="10" t="s">
        <v>12</v>
      </c>
      <c r="Q5" s="2" t="s">
        <v>13</v>
      </c>
      <c r="R5" s="12">
        <v>8</v>
      </c>
      <c r="S5" s="12">
        <v>8</v>
      </c>
      <c r="T5" s="12">
        <v>8</v>
      </c>
      <c r="U5" s="12">
        <v>8</v>
      </c>
      <c r="V5" s="12">
        <v>7.5</v>
      </c>
      <c r="W5" s="10" t="s">
        <v>12</v>
      </c>
      <c r="X5" s="2" t="s">
        <v>13</v>
      </c>
      <c r="Y5" s="12">
        <v>8</v>
      </c>
      <c r="Z5" s="12">
        <v>8</v>
      </c>
      <c r="AA5" s="12">
        <v>8</v>
      </c>
      <c r="AB5" s="12">
        <v>8</v>
      </c>
      <c r="AC5" s="12">
        <v>7.5</v>
      </c>
      <c r="AD5" s="10" t="s">
        <v>12</v>
      </c>
      <c r="AE5" s="2" t="s">
        <v>13</v>
      </c>
      <c r="AF5" s="4"/>
      <c r="AG5" s="48">
        <f t="shared" si="0"/>
        <v>150</v>
      </c>
    </row>
    <row r="6" spans="1:36" x14ac:dyDescent="0.35">
      <c r="A6" s="3" t="s">
        <v>4</v>
      </c>
      <c r="B6" s="1">
        <v>9</v>
      </c>
      <c r="C6" s="12">
        <v>9</v>
      </c>
      <c r="D6" s="12">
        <v>9</v>
      </c>
      <c r="E6" s="12">
        <v>9</v>
      </c>
      <c r="F6" s="12">
        <v>8.5</v>
      </c>
      <c r="G6" s="10" t="s">
        <v>12</v>
      </c>
      <c r="H6" s="2" t="s">
        <v>13</v>
      </c>
      <c r="I6" s="12">
        <v>9</v>
      </c>
      <c r="J6" s="12">
        <v>9</v>
      </c>
      <c r="K6" s="12">
        <v>9</v>
      </c>
      <c r="L6" s="12">
        <v>9</v>
      </c>
      <c r="M6" s="12">
        <v>8.5</v>
      </c>
      <c r="N6" s="10" t="s">
        <v>12</v>
      </c>
      <c r="O6" s="2" t="s">
        <v>13</v>
      </c>
      <c r="P6" s="12">
        <v>9</v>
      </c>
      <c r="Q6" s="12">
        <v>9</v>
      </c>
      <c r="R6" s="12">
        <v>9</v>
      </c>
      <c r="S6" s="11"/>
      <c r="T6" s="12">
        <v>8.5</v>
      </c>
      <c r="U6" s="10" t="s">
        <v>12</v>
      </c>
      <c r="V6" s="2" t="s">
        <v>13</v>
      </c>
      <c r="W6" s="12">
        <v>9</v>
      </c>
      <c r="X6" s="12">
        <v>9</v>
      </c>
      <c r="Y6" s="12">
        <v>9</v>
      </c>
      <c r="Z6" s="12">
        <v>9</v>
      </c>
      <c r="AA6" s="13">
        <v>8.5</v>
      </c>
      <c r="AB6" s="10" t="s">
        <v>12</v>
      </c>
      <c r="AC6" s="2" t="s">
        <v>13</v>
      </c>
      <c r="AD6" s="1">
        <v>9</v>
      </c>
      <c r="AE6" s="12">
        <v>9</v>
      </c>
      <c r="AF6" s="14">
        <v>9</v>
      </c>
      <c r="AG6" s="48">
        <f t="shared" si="0"/>
        <v>196</v>
      </c>
    </row>
    <row r="7" spans="1:36" x14ac:dyDescent="0.35">
      <c r="A7" s="5" t="s">
        <v>5</v>
      </c>
      <c r="B7" s="12">
        <v>9</v>
      </c>
      <c r="C7" s="12">
        <v>8.5</v>
      </c>
      <c r="D7" s="10" t="s">
        <v>12</v>
      </c>
      <c r="E7" s="2" t="s">
        <v>13</v>
      </c>
      <c r="F7" s="12">
        <v>9</v>
      </c>
      <c r="G7" s="12">
        <v>9</v>
      </c>
      <c r="H7" s="12">
        <v>9</v>
      </c>
      <c r="I7" s="1">
        <v>9</v>
      </c>
      <c r="J7" s="12">
        <v>8.5</v>
      </c>
      <c r="K7" s="10" t="s">
        <v>12</v>
      </c>
      <c r="L7" s="2" t="s">
        <v>13</v>
      </c>
      <c r="M7" s="12">
        <v>9</v>
      </c>
      <c r="N7" s="12">
        <v>9</v>
      </c>
      <c r="O7" s="12">
        <v>9</v>
      </c>
      <c r="P7" s="12">
        <v>9</v>
      </c>
      <c r="Q7" s="12">
        <v>8.5</v>
      </c>
      <c r="R7" s="10" t="s">
        <v>12</v>
      </c>
      <c r="S7" s="2" t="s">
        <v>13</v>
      </c>
      <c r="T7" s="12">
        <v>9</v>
      </c>
      <c r="U7" s="12">
        <v>9</v>
      </c>
      <c r="V7" s="12">
        <v>9</v>
      </c>
      <c r="W7" s="12">
        <v>9</v>
      </c>
      <c r="X7" s="11"/>
      <c r="Y7" s="10" t="s">
        <v>12</v>
      </c>
      <c r="Z7" s="2" t="s">
        <v>13</v>
      </c>
      <c r="AA7" s="12">
        <v>9</v>
      </c>
      <c r="AB7" s="12">
        <v>9</v>
      </c>
      <c r="AC7" s="12">
        <v>9</v>
      </c>
      <c r="AD7" s="12">
        <v>9</v>
      </c>
      <c r="AE7" s="12">
        <v>8.5</v>
      </c>
      <c r="AF7" s="16" t="s">
        <v>16</v>
      </c>
      <c r="AG7" s="48">
        <f t="shared" si="0"/>
        <v>187</v>
      </c>
    </row>
    <row r="8" spans="1:36" x14ac:dyDescent="0.35">
      <c r="A8" s="3" t="s">
        <v>6</v>
      </c>
      <c r="B8" s="10" t="s">
        <v>12</v>
      </c>
      <c r="C8" s="2" t="s">
        <v>13</v>
      </c>
      <c r="D8" s="12">
        <v>9</v>
      </c>
      <c r="E8" s="12">
        <v>9</v>
      </c>
      <c r="F8" s="12">
        <v>9</v>
      </c>
      <c r="G8" s="12">
        <v>9</v>
      </c>
      <c r="H8" s="12">
        <v>8.5</v>
      </c>
      <c r="I8" s="10" t="s">
        <v>12</v>
      </c>
      <c r="J8" s="2" t="s">
        <v>13</v>
      </c>
      <c r="K8" s="12">
        <v>9</v>
      </c>
      <c r="L8" s="12">
        <v>9</v>
      </c>
      <c r="M8" s="12">
        <v>9</v>
      </c>
      <c r="N8" s="12">
        <v>9</v>
      </c>
      <c r="O8" s="12">
        <v>8.5</v>
      </c>
      <c r="P8" s="10" t="s">
        <v>12</v>
      </c>
      <c r="Q8" s="2" t="s">
        <v>13</v>
      </c>
      <c r="R8" s="12">
        <v>9</v>
      </c>
      <c r="S8" s="12">
        <v>9</v>
      </c>
      <c r="T8" s="12">
        <v>9</v>
      </c>
      <c r="U8" s="12">
        <v>9</v>
      </c>
      <c r="V8" s="12">
        <v>8.5</v>
      </c>
      <c r="W8" s="10" t="s">
        <v>12</v>
      </c>
      <c r="X8" s="2" t="s">
        <v>13</v>
      </c>
      <c r="Y8" s="12">
        <v>9</v>
      </c>
      <c r="Z8" s="12">
        <v>9</v>
      </c>
      <c r="AA8" s="12">
        <v>9</v>
      </c>
      <c r="AB8" s="12">
        <v>9</v>
      </c>
      <c r="AC8" s="12">
        <v>8.5</v>
      </c>
      <c r="AD8" s="10" t="s">
        <v>12</v>
      </c>
      <c r="AE8" s="2" t="s">
        <v>13</v>
      </c>
      <c r="AF8" s="14">
        <v>9</v>
      </c>
      <c r="AG8" s="48">
        <f t="shared" si="0"/>
        <v>187</v>
      </c>
    </row>
    <row r="9" spans="1:36" x14ac:dyDescent="0.35">
      <c r="A9" s="3" t="s">
        <v>7</v>
      </c>
      <c r="B9" s="1">
        <v>9</v>
      </c>
      <c r="C9" s="12">
        <v>9</v>
      </c>
      <c r="D9" s="12">
        <v>9</v>
      </c>
      <c r="E9" s="12">
        <v>8.5</v>
      </c>
      <c r="F9" s="10" t="s">
        <v>12</v>
      </c>
      <c r="G9" s="2" t="s">
        <v>13</v>
      </c>
      <c r="H9" s="12">
        <v>9</v>
      </c>
      <c r="I9" s="12">
        <v>9</v>
      </c>
      <c r="J9" s="12">
        <v>9</v>
      </c>
      <c r="K9" s="12">
        <v>9</v>
      </c>
      <c r="L9" s="12">
        <v>8.5</v>
      </c>
      <c r="M9" s="10" t="s">
        <v>12</v>
      </c>
      <c r="N9" s="2" t="s">
        <v>13</v>
      </c>
      <c r="O9" s="12">
        <v>9</v>
      </c>
      <c r="P9" s="1">
        <v>9</v>
      </c>
      <c r="Q9" s="12">
        <v>9</v>
      </c>
      <c r="R9" s="12">
        <v>9</v>
      </c>
      <c r="S9" s="12">
        <v>8.5</v>
      </c>
      <c r="T9" s="10" t="s">
        <v>12</v>
      </c>
      <c r="U9" s="2" t="s">
        <v>13</v>
      </c>
      <c r="V9" s="12">
        <v>9</v>
      </c>
      <c r="W9" s="12">
        <v>9</v>
      </c>
      <c r="X9" s="12">
        <v>9</v>
      </c>
      <c r="Y9" s="12">
        <v>9</v>
      </c>
      <c r="Z9" s="12">
        <v>8.5</v>
      </c>
      <c r="AA9" s="10" t="s">
        <v>12</v>
      </c>
      <c r="AB9" s="2" t="s">
        <v>13</v>
      </c>
      <c r="AC9" s="12">
        <v>9</v>
      </c>
      <c r="AD9" s="12">
        <v>9</v>
      </c>
      <c r="AE9" s="12">
        <v>9</v>
      </c>
      <c r="AF9" s="14">
        <v>9</v>
      </c>
      <c r="AG9" s="48">
        <f t="shared" si="0"/>
        <v>205</v>
      </c>
    </row>
    <row r="10" spans="1:36" x14ac:dyDescent="0.35">
      <c r="A10" s="3" t="s">
        <v>8</v>
      </c>
      <c r="B10" s="12">
        <v>8.5</v>
      </c>
      <c r="C10" s="10" t="s">
        <v>12</v>
      </c>
      <c r="D10" s="2" t="s">
        <v>13</v>
      </c>
      <c r="E10" s="12">
        <v>9</v>
      </c>
      <c r="F10" s="12">
        <v>9</v>
      </c>
      <c r="G10" s="12">
        <v>9</v>
      </c>
      <c r="H10" s="12">
        <v>9</v>
      </c>
      <c r="I10" s="12">
        <v>8.5</v>
      </c>
      <c r="J10" s="10" t="s">
        <v>12</v>
      </c>
      <c r="K10" s="2" t="s">
        <v>13</v>
      </c>
      <c r="L10" s="12">
        <v>8.5</v>
      </c>
      <c r="M10" s="12">
        <v>8.5</v>
      </c>
      <c r="N10" s="12">
        <v>8.5</v>
      </c>
      <c r="O10" s="12">
        <v>8.5</v>
      </c>
      <c r="P10" s="12">
        <v>8</v>
      </c>
      <c r="Q10" s="10" t="s">
        <v>12</v>
      </c>
      <c r="R10" s="2" t="s">
        <v>13</v>
      </c>
      <c r="S10" s="12">
        <v>8.5</v>
      </c>
      <c r="T10" s="12">
        <v>8.5</v>
      </c>
      <c r="U10" s="12">
        <v>8.5</v>
      </c>
      <c r="V10" s="12">
        <v>8.5</v>
      </c>
      <c r="W10" s="13">
        <v>8</v>
      </c>
      <c r="X10" s="10" t="s">
        <v>12</v>
      </c>
      <c r="Y10" s="2" t="s">
        <v>13</v>
      </c>
      <c r="Z10" s="12">
        <v>8.5</v>
      </c>
      <c r="AA10" s="12">
        <v>8.5</v>
      </c>
      <c r="AB10" s="12">
        <v>8.5</v>
      </c>
      <c r="AC10" s="12">
        <v>8.5</v>
      </c>
      <c r="AD10" s="12">
        <v>8</v>
      </c>
      <c r="AE10" s="10" t="s">
        <v>12</v>
      </c>
      <c r="AF10" s="4" t="s">
        <v>16</v>
      </c>
      <c r="AG10" s="48">
        <f t="shared" si="0"/>
        <v>179</v>
      </c>
    </row>
    <row r="11" spans="1:36" x14ac:dyDescent="0.35">
      <c r="A11" s="3" t="s">
        <v>9</v>
      </c>
      <c r="B11" s="2" t="s">
        <v>13</v>
      </c>
      <c r="C11" s="12">
        <v>8</v>
      </c>
      <c r="D11" s="12">
        <v>8</v>
      </c>
      <c r="E11" s="12">
        <v>8</v>
      </c>
      <c r="F11" s="12">
        <v>8</v>
      </c>
      <c r="G11" s="12">
        <v>7.5</v>
      </c>
      <c r="H11" s="10" t="s">
        <v>12</v>
      </c>
      <c r="I11" s="2" t="s">
        <v>13</v>
      </c>
      <c r="J11" s="12">
        <v>8</v>
      </c>
      <c r="K11" s="12">
        <v>8</v>
      </c>
      <c r="L11" s="12">
        <v>8</v>
      </c>
      <c r="M11" s="12">
        <v>8</v>
      </c>
      <c r="N11" s="12">
        <v>7.5</v>
      </c>
      <c r="O11" s="10" t="s">
        <v>12</v>
      </c>
      <c r="P11" s="2" t="s">
        <v>13</v>
      </c>
      <c r="Q11" s="12">
        <v>8</v>
      </c>
      <c r="R11" s="12">
        <v>8</v>
      </c>
      <c r="S11" s="12">
        <v>8</v>
      </c>
      <c r="T11" s="12">
        <v>8</v>
      </c>
      <c r="U11" s="12">
        <v>7.5</v>
      </c>
      <c r="V11" s="10" t="s">
        <v>12</v>
      </c>
      <c r="W11" s="2" t="s">
        <v>13</v>
      </c>
      <c r="X11" s="12">
        <v>8</v>
      </c>
      <c r="Y11" s="12">
        <v>8</v>
      </c>
      <c r="Z11" s="12">
        <v>8</v>
      </c>
      <c r="AA11" s="12">
        <v>8</v>
      </c>
      <c r="AB11" s="12">
        <v>7.5</v>
      </c>
      <c r="AC11" s="10" t="s">
        <v>12</v>
      </c>
      <c r="AD11" s="2" t="s">
        <v>13</v>
      </c>
      <c r="AE11" s="12">
        <v>8</v>
      </c>
      <c r="AF11" s="14">
        <v>8</v>
      </c>
      <c r="AG11" s="48">
        <f t="shared" si="0"/>
        <v>174</v>
      </c>
    </row>
    <row r="12" spans="1:36" x14ac:dyDescent="0.35">
      <c r="A12" s="3" t="s">
        <v>10</v>
      </c>
      <c r="B12" s="1">
        <v>8</v>
      </c>
      <c r="C12" s="12">
        <v>8</v>
      </c>
      <c r="D12" s="12">
        <v>7.5</v>
      </c>
      <c r="E12" s="10" t="s">
        <v>12</v>
      </c>
      <c r="F12" s="2" t="s">
        <v>13</v>
      </c>
      <c r="G12" s="12">
        <v>8</v>
      </c>
      <c r="H12" s="12">
        <v>8</v>
      </c>
      <c r="I12" s="12">
        <v>8</v>
      </c>
      <c r="J12" s="12">
        <v>8</v>
      </c>
      <c r="K12" s="12">
        <v>7.5</v>
      </c>
      <c r="L12" s="10" t="s">
        <v>12</v>
      </c>
      <c r="M12" s="2" t="s">
        <v>13</v>
      </c>
      <c r="N12" s="12">
        <v>8</v>
      </c>
      <c r="O12" s="12">
        <v>8</v>
      </c>
      <c r="P12" s="12">
        <v>8</v>
      </c>
      <c r="Q12" s="12">
        <v>8</v>
      </c>
      <c r="R12" s="12">
        <v>7.5</v>
      </c>
      <c r="S12" s="10" t="s">
        <v>12</v>
      </c>
      <c r="T12" s="2" t="s">
        <v>13</v>
      </c>
      <c r="U12" s="12">
        <v>8</v>
      </c>
      <c r="V12" s="12">
        <v>8</v>
      </c>
      <c r="W12" s="12">
        <v>8</v>
      </c>
      <c r="X12" s="12">
        <v>8</v>
      </c>
      <c r="Y12" s="12">
        <v>7.5</v>
      </c>
      <c r="Z12" s="10" t="s">
        <v>12</v>
      </c>
      <c r="AA12" s="2" t="s">
        <v>13</v>
      </c>
      <c r="AB12" s="12">
        <v>8</v>
      </c>
      <c r="AC12" s="12">
        <v>8</v>
      </c>
      <c r="AD12" s="12">
        <v>8</v>
      </c>
      <c r="AE12" s="12">
        <v>8</v>
      </c>
      <c r="AF12" s="15" t="s">
        <v>16</v>
      </c>
      <c r="AG12" s="48">
        <f t="shared" si="0"/>
        <v>174</v>
      </c>
    </row>
    <row r="13" spans="1:36" ht="15" thickBot="1" x14ac:dyDescent="0.4">
      <c r="A13" s="6" t="s">
        <v>11</v>
      </c>
      <c r="B13" s="17">
        <v>7.5</v>
      </c>
      <c r="C13" s="18" t="s">
        <v>12</v>
      </c>
      <c r="D13" s="19" t="s">
        <v>13</v>
      </c>
      <c r="E13" s="17">
        <v>8</v>
      </c>
      <c r="F13" s="17">
        <v>8</v>
      </c>
      <c r="G13" s="17">
        <v>8</v>
      </c>
      <c r="H13" s="17">
        <v>8</v>
      </c>
      <c r="I13" s="17">
        <v>7.5</v>
      </c>
      <c r="J13" s="18" t="s">
        <v>12</v>
      </c>
      <c r="K13" s="19" t="s">
        <v>13</v>
      </c>
      <c r="L13" s="17">
        <v>8</v>
      </c>
      <c r="M13" s="17">
        <v>8</v>
      </c>
      <c r="N13" s="17">
        <v>8</v>
      </c>
      <c r="O13" s="17">
        <v>8</v>
      </c>
      <c r="P13" s="17">
        <v>7.5</v>
      </c>
      <c r="Q13" s="18" t="s">
        <v>12</v>
      </c>
      <c r="R13" s="19" t="s">
        <v>13</v>
      </c>
      <c r="S13" s="17">
        <v>7.75</v>
      </c>
      <c r="T13" s="17">
        <v>7.75</v>
      </c>
      <c r="U13" s="17">
        <v>7.75</v>
      </c>
      <c r="V13" s="17">
        <v>7.75</v>
      </c>
      <c r="W13" s="17">
        <v>7.25</v>
      </c>
      <c r="X13" s="18" t="s">
        <v>12</v>
      </c>
      <c r="Y13" s="19" t="s">
        <v>13</v>
      </c>
      <c r="Z13" s="23">
        <v>7.75</v>
      </c>
      <c r="AA13" s="17">
        <v>7.75</v>
      </c>
      <c r="AB13" s="17">
        <v>7.75</v>
      </c>
      <c r="AC13" s="17">
        <v>7.75</v>
      </c>
      <c r="AD13" s="17">
        <v>7.25</v>
      </c>
      <c r="AE13" s="18" t="s">
        <v>12</v>
      </c>
      <c r="AF13" s="24" t="s">
        <v>13</v>
      </c>
      <c r="AG13" s="48">
        <f t="shared" si="0"/>
        <v>163</v>
      </c>
    </row>
    <row r="14" spans="1:36" ht="15" thickBot="1" x14ac:dyDescent="0.4">
      <c r="A14" s="31"/>
      <c r="B14" s="31"/>
      <c r="C14" s="31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1"/>
      <c r="AG14" s="39"/>
    </row>
    <row r="15" spans="1:36" x14ac:dyDescent="0.35">
      <c r="A15" s="31"/>
      <c r="B15" s="31"/>
      <c r="C15" s="31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62" t="s">
        <v>17</v>
      </c>
      <c r="T15" s="63"/>
      <c r="U15" s="63"/>
      <c r="V15" s="63"/>
      <c r="W15" s="63"/>
      <c r="X15" s="63"/>
      <c r="Y15" s="52" t="s">
        <v>24</v>
      </c>
      <c r="Z15" s="52"/>
      <c r="AA15" s="52"/>
      <c r="AB15" s="52"/>
      <c r="AC15" s="52"/>
      <c r="AD15" s="53"/>
      <c r="AF15" s="31"/>
      <c r="AG15" s="49">
        <f>SUM(AG2:AG13)</f>
        <v>2112</v>
      </c>
      <c r="AJ15" s="22"/>
    </row>
    <row r="16" spans="1:36" x14ac:dyDescent="0.35">
      <c r="A16" s="31"/>
      <c r="B16" s="31"/>
      <c r="C16" s="1"/>
      <c r="D16" s="38" t="s">
        <v>15</v>
      </c>
      <c r="E16" s="39"/>
      <c r="F16" s="39"/>
      <c r="G16" s="39"/>
      <c r="H16" s="39"/>
      <c r="I16" s="39"/>
      <c r="J16" s="40"/>
      <c r="K16" s="38" t="s">
        <v>27</v>
      </c>
      <c r="L16" s="39"/>
      <c r="M16" s="39"/>
      <c r="N16" s="39"/>
      <c r="O16" s="39"/>
      <c r="P16" s="41"/>
      <c r="Q16" s="39"/>
      <c r="R16" s="39"/>
      <c r="S16" s="50" t="s">
        <v>18</v>
      </c>
      <c r="T16" s="51"/>
      <c r="U16" s="51"/>
      <c r="V16" s="51"/>
      <c r="W16" s="51"/>
      <c r="X16" s="51"/>
      <c r="Y16" s="60" t="s">
        <v>21</v>
      </c>
      <c r="Z16" s="51"/>
      <c r="AA16" s="51"/>
      <c r="AB16" s="51"/>
      <c r="AC16" s="51"/>
      <c r="AD16" s="61"/>
      <c r="AF16" s="31"/>
      <c r="AG16" s="31"/>
    </row>
    <row r="17" spans="1:33" x14ac:dyDescent="0.35">
      <c r="A17" s="31"/>
      <c r="B17" s="31"/>
      <c r="C17" s="31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57" t="s">
        <v>36</v>
      </c>
      <c r="T17" s="54"/>
      <c r="U17" s="54"/>
      <c r="V17" s="54"/>
      <c r="W17" s="54"/>
      <c r="X17" s="54"/>
      <c r="Y17" s="54" t="s">
        <v>20</v>
      </c>
      <c r="Z17" s="54"/>
      <c r="AA17" s="54"/>
      <c r="AB17" s="54"/>
      <c r="AC17" s="54"/>
      <c r="AD17" s="55"/>
      <c r="AF17" s="31"/>
      <c r="AG17" s="31"/>
    </row>
    <row r="18" spans="1:33" x14ac:dyDescent="0.35">
      <c r="A18" s="31"/>
      <c r="B18" s="31"/>
      <c r="C18" s="31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59" t="s">
        <v>34</v>
      </c>
      <c r="T18" s="51"/>
      <c r="U18" s="51"/>
      <c r="V18" s="51"/>
      <c r="W18" s="51"/>
      <c r="X18" s="51"/>
      <c r="Y18" s="54" t="s">
        <v>25</v>
      </c>
      <c r="Z18" s="54"/>
      <c r="AA18" s="54"/>
      <c r="AB18" s="54"/>
      <c r="AC18" s="54"/>
      <c r="AD18" s="55"/>
      <c r="AF18" s="31"/>
      <c r="AG18" s="31"/>
    </row>
    <row r="19" spans="1:33" x14ac:dyDescent="0.35">
      <c r="A19" s="31"/>
      <c r="B19" s="31"/>
      <c r="C19" s="31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57" t="s">
        <v>19</v>
      </c>
      <c r="T19" s="54"/>
      <c r="U19" s="54"/>
      <c r="V19" s="54"/>
      <c r="W19" s="54"/>
      <c r="X19" s="54"/>
      <c r="Y19" s="54" t="s">
        <v>26</v>
      </c>
      <c r="Z19" s="54"/>
      <c r="AA19" s="54"/>
      <c r="AB19" s="54"/>
      <c r="AC19" s="54"/>
      <c r="AD19" s="55"/>
      <c r="AF19" s="31"/>
      <c r="AG19" s="31"/>
    </row>
    <row r="20" spans="1:33" x14ac:dyDescent="0.35">
      <c r="A20" s="31"/>
      <c r="B20" s="31"/>
      <c r="C20" s="31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59" t="s">
        <v>22</v>
      </c>
      <c r="T20" s="51"/>
      <c r="U20" s="51"/>
      <c r="V20" s="51"/>
      <c r="W20" s="51"/>
      <c r="X20" s="51"/>
      <c r="Y20" s="54" t="s">
        <v>35</v>
      </c>
      <c r="Z20" s="54"/>
      <c r="AA20" s="54"/>
      <c r="AB20" s="54"/>
      <c r="AC20" s="54"/>
      <c r="AD20" s="55"/>
      <c r="AF20" s="31"/>
      <c r="AG20" s="31"/>
    </row>
    <row r="21" spans="1:33" ht="15" thickBot="1" x14ac:dyDescent="0.4">
      <c r="A21" s="31"/>
      <c r="B21" s="31"/>
      <c r="C21" s="31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8" t="s">
        <v>23</v>
      </c>
      <c r="T21" s="56"/>
      <c r="U21" s="56"/>
      <c r="V21" s="56"/>
      <c r="W21" s="56"/>
      <c r="X21" s="56"/>
      <c r="Y21" s="64"/>
      <c r="Z21" s="64"/>
      <c r="AA21" s="64"/>
      <c r="AB21" s="64"/>
      <c r="AC21" s="64"/>
      <c r="AD21" s="65"/>
      <c r="AF21" s="31"/>
      <c r="AG21" s="3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718E-05D8-479B-8013-2D904C3A1478}">
  <dimension ref="A1:AM22"/>
  <sheetViews>
    <sheetView tabSelected="1" zoomScale="115" zoomScaleNormal="115" workbookViewId="0">
      <selection activeCell="F28" sqref="F28"/>
    </sheetView>
  </sheetViews>
  <sheetFormatPr baseColWidth="10" defaultRowHeight="14.5" x14ac:dyDescent="0.35"/>
  <cols>
    <col min="1" max="1" width="11.54296875" bestFit="1" customWidth="1"/>
    <col min="2" max="32" width="3.81640625" bestFit="1" customWidth="1"/>
    <col min="33" max="33" width="1.36328125" customWidth="1"/>
    <col min="34" max="34" width="9.1796875" customWidth="1"/>
    <col min="35" max="35" width="6.54296875" bestFit="1" customWidth="1"/>
    <col min="36" max="36" width="10.90625" customWidth="1"/>
    <col min="37" max="37" width="8.90625" customWidth="1"/>
  </cols>
  <sheetData>
    <row r="1" spans="1:39" ht="23" x14ac:dyDescent="0.35">
      <c r="A1" s="9">
        <v>2023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  <c r="V1" s="7">
        <v>21</v>
      </c>
      <c r="W1" s="7">
        <v>22</v>
      </c>
      <c r="X1" s="7">
        <v>23</v>
      </c>
      <c r="Y1" s="7">
        <v>24</v>
      </c>
      <c r="Z1" s="7">
        <v>25</v>
      </c>
      <c r="AA1" s="7">
        <v>26</v>
      </c>
      <c r="AB1" s="7">
        <v>27</v>
      </c>
      <c r="AC1" s="7">
        <v>28</v>
      </c>
      <c r="AD1" s="7">
        <v>29</v>
      </c>
      <c r="AE1" s="7">
        <v>30</v>
      </c>
      <c r="AF1" s="8">
        <v>31</v>
      </c>
      <c r="AH1" s="32" t="s">
        <v>28</v>
      </c>
      <c r="AI1" s="32" t="s">
        <v>29</v>
      </c>
      <c r="AJ1" s="32" t="s">
        <v>30</v>
      </c>
      <c r="AK1" s="32" t="s">
        <v>14</v>
      </c>
    </row>
    <row r="2" spans="1:39" x14ac:dyDescent="0.35">
      <c r="A2" s="3" t="s">
        <v>0</v>
      </c>
      <c r="B2" s="2" t="s">
        <v>13</v>
      </c>
      <c r="C2" s="11"/>
      <c r="D2" s="27">
        <v>7.75</v>
      </c>
      <c r="E2" s="27">
        <v>7.75</v>
      </c>
      <c r="F2" s="27">
        <v>7.75</v>
      </c>
      <c r="G2" s="27">
        <v>7.25</v>
      </c>
      <c r="H2" s="10" t="s">
        <v>12</v>
      </c>
      <c r="I2" s="2" t="s">
        <v>13</v>
      </c>
      <c r="J2" s="12">
        <v>7.75</v>
      </c>
      <c r="K2" s="12">
        <v>7.75</v>
      </c>
      <c r="L2" s="12">
        <v>7.75</v>
      </c>
      <c r="M2" s="12">
        <v>7.75</v>
      </c>
      <c r="N2" s="12">
        <v>7.25</v>
      </c>
      <c r="O2" s="10" t="s">
        <v>12</v>
      </c>
      <c r="P2" s="2" t="s">
        <v>13</v>
      </c>
      <c r="Q2" s="12">
        <v>7.75</v>
      </c>
      <c r="R2" s="12">
        <v>7.75</v>
      </c>
      <c r="S2" s="12">
        <v>7.75</v>
      </c>
      <c r="T2" s="12">
        <v>7.75</v>
      </c>
      <c r="U2" s="12">
        <v>7.25</v>
      </c>
      <c r="V2" s="10" t="s">
        <v>12</v>
      </c>
      <c r="W2" s="2" t="s">
        <v>13</v>
      </c>
      <c r="X2" s="12">
        <v>7.75</v>
      </c>
      <c r="Y2" s="12">
        <v>7.75</v>
      </c>
      <c r="Z2" s="12">
        <v>7.75</v>
      </c>
      <c r="AA2" s="12">
        <v>7.75</v>
      </c>
      <c r="AB2" s="12">
        <v>7.25</v>
      </c>
      <c r="AC2" s="10" t="s">
        <v>12</v>
      </c>
      <c r="AD2" s="2" t="s">
        <v>13</v>
      </c>
      <c r="AE2" s="12">
        <v>7.75</v>
      </c>
      <c r="AF2" s="14">
        <v>7.75</v>
      </c>
      <c r="AH2" s="33">
        <f>SUM(J2:AF2)</f>
        <v>130.25</v>
      </c>
      <c r="AI2" s="34"/>
      <c r="AJ2" s="33">
        <f>SUM(D2:G2)</f>
        <v>30.5</v>
      </c>
      <c r="AK2" s="35">
        <f t="shared" ref="AK2:AK13" si="0">SUM(B2:AF2)</f>
        <v>160.75</v>
      </c>
      <c r="AL2" s="30"/>
      <c r="AM2" s="22"/>
    </row>
    <row r="3" spans="1:39" x14ac:dyDescent="0.35">
      <c r="A3" s="3" t="s">
        <v>1</v>
      </c>
      <c r="B3" s="12">
        <v>7.75</v>
      </c>
      <c r="C3" s="12">
        <v>7.75</v>
      </c>
      <c r="D3" s="12">
        <v>7.25</v>
      </c>
      <c r="E3" s="10" t="s">
        <v>12</v>
      </c>
      <c r="F3" s="2" t="s">
        <v>13</v>
      </c>
      <c r="G3" s="12">
        <v>7.75</v>
      </c>
      <c r="H3" s="12">
        <v>7.75</v>
      </c>
      <c r="I3" s="12">
        <v>7.75</v>
      </c>
      <c r="J3" s="12">
        <v>7.75</v>
      </c>
      <c r="K3" s="12">
        <v>7.25</v>
      </c>
      <c r="L3" s="10" t="s">
        <v>12</v>
      </c>
      <c r="M3" s="2" t="s">
        <v>13</v>
      </c>
      <c r="N3" s="12">
        <v>7.75</v>
      </c>
      <c r="O3" s="12">
        <v>7.75</v>
      </c>
      <c r="P3" s="12">
        <v>7.75</v>
      </c>
      <c r="Q3" s="12">
        <v>7.75</v>
      </c>
      <c r="R3" s="12">
        <v>7.25</v>
      </c>
      <c r="S3" s="10" t="s">
        <v>12</v>
      </c>
      <c r="T3" s="2" t="s">
        <v>13</v>
      </c>
      <c r="U3" s="12">
        <v>8</v>
      </c>
      <c r="V3" s="12">
        <v>8</v>
      </c>
      <c r="W3" s="12">
        <v>8</v>
      </c>
      <c r="X3" s="12">
        <v>8</v>
      </c>
      <c r="Y3" s="12">
        <v>7.5</v>
      </c>
      <c r="Z3" s="10" t="s">
        <v>12</v>
      </c>
      <c r="AA3" s="2" t="s">
        <v>13</v>
      </c>
      <c r="AB3" s="12">
        <v>8</v>
      </c>
      <c r="AC3" s="12">
        <v>8</v>
      </c>
      <c r="AD3" s="20"/>
      <c r="AE3" s="21"/>
      <c r="AF3" s="4"/>
      <c r="AH3" s="33">
        <f>SUM(B3:AC3)</f>
        <v>154.75</v>
      </c>
      <c r="AI3" s="34"/>
      <c r="AJ3" s="34"/>
      <c r="AK3" s="35">
        <f t="shared" si="0"/>
        <v>154.75</v>
      </c>
      <c r="AL3" s="30"/>
      <c r="AM3" s="22"/>
    </row>
    <row r="4" spans="1:39" x14ac:dyDescent="0.35">
      <c r="A4" s="3" t="s">
        <v>2</v>
      </c>
      <c r="B4" s="12">
        <v>8</v>
      </c>
      <c r="C4" s="12">
        <v>8</v>
      </c>
      <c r="D4" s="12">
        <v>7.5</v>
      </c>
      <c r="E4" s="10" t="s">
        <v>12</v>
      </c>
      <c r="F4" s="2" t="s">
        <v>13</v>
      </c>
      <c r="G4" s="12">
        <v>8</v>
      </c>
      <c r="H4" s="12">
        <v>8</v>
      </c>
      <c r="I4" s="12">
        <v>8</v>
      </c>
      <c r="J4" s="12">
        <v>8</v>
      </c>
      <c r="K4" s="12">
        <v>7.5</v>
      </c>
      <c r="L4" s="10" t="s">
        <v>12</v>
      </c>
      <c r="M4" s="2" t="s">
        <v>13</v>
      </c>
      <c r="N4" s="12">
        <v>8</v>
      </c>
      <c r="O4" s="12">
        <v>8</v>
      </c>
      <c r="P4" s="12">
        <v>8</v>
      </c>
      <c r="Q4" s="12">
        <v>8</v>
      </c>
      <c r="R4" s="12">
        <v>7.5</v>
      </c>
      <c r="S4" s="10" t="s">
        <v>12</v>
      </c>
      <c r="T4" s="2" t="s">
        <v>13</v>
      </c>
      <c r="U4" s="12">
        <v>8</v>
      </c>
      <c r="V4" s="12">
        <v>8</v>
      </c>
      <c r="W4" s="12">
        <v>8</v>
      </c>
      <c r="X4" s="12">
        <v>8</v>
      </c>
      <c r="Y4" s="12">
        <v>7.5</v>
      </c>
      <c r="Z4" s="10" t="s">
        <v>12</v>
      </c>
      <c r="AA4" s="2" t="s">
        <v>13</v>
      </c>
      <c r="AB4" s="12">
        <v>8</v>
      </c>
      <c r="AC4" s="12">
        <v>8</v>
      </c>
      <c r="AD4" s="12">
        <v>8</v>
      </c>
      <c r="AE4" s="12">
        <v>8</v>
      </c>
      <c r="AF4" s="14">
        <v>7.5</v>
      </c>
      <c r="AH4" s="33">
        <f>SUM(B4:AF4)</f>
        <v>181.5</v>
      </c>
      <c r="AI4" s="34"/>
      <c r="AJ4" s="34"/>
      <c r="AK4" s="35">
        <f t="shared" si="0"/>
        <v>181.5</v>
      </c>
      <c r="AL4" s="30"/>
      <c r="AM4" s="22"/>
    </row>
    <row r="5" spans="1:39" x14ac:dyDescent="0.35">
      <c r="A5" s="3" t="s">
        <v>3</v>
      </c>
      <c r="B5" s="10" t="s">
        <v>12</v>
      </c>
      <c r="C5" s="2" t="s">
        <v>13</v>
      </c>
      <c r="D5" s="12">
        <v>8</v>
      </c>
      <c r="E5" s="12">
        <v>8</v>
      </c>
      <c r="F5" s="12">
        <v>8</v>
      </c>
      <c r="G5" s="12">
        <v>8</v>
      </c>
      <c r="H5" s="1">
        <v>7.5</v>
      </c>
      <c r="I5" s="10" t="s">
        <v>12</v>
      </c>
      <c r="J5" s="2" t="s">
        <v>13</v>
      </c>
      <c r="K5" s="11"/>
      <c r="L5" s="12">
        <v>8</v>
      </c>
      <c r="M5" s="12">
        <v>8</v>
      </c>
      <c r="N5" s="12">
        <v>8</v>
      </c>
      <c r="O5" s="12">
        <v>7.5</v>
      </c>
      <c r="P5" s="10" t="s">
        <v>12</v>
      </c>
      <c r="Q5" s="2" t="s">
        <v>13</v>
      </c>
      <c r="R5" s="12">
        <v>8</v>
      </c>
      <c r="S5" s="12">
        <v>8</v>
      </c>
      <c r="T5" s="12">
        <v>8</v>
      </c>
      <c r="U5" s="12">
        <v>8</v>
      </c>
      <c r="V5" s="12">
        <v>7.5</v>
      </c>
      <c r="W5" s="10" t="s">
        <v>12</v>
      </c>
      <c r="X5" s="2" t="s">
        <v>13</v>
      </c>
      <c r="Y5" s="12">
        <v>8</v>
      </c>
      <c r="Z5" s="12">
        <v>8</v>
      </c>
      <c r="AA5" s="12">
        <v>8</v>
      </c>
      <c r="AB5" s="12">
        <v>8</v>
      </c>
      <c r="AC5" s="12">
        <v>7.5</v>
      </c>
      <c r="AD5" s="10" t="s">
        <v>12</v>
      </c>
      <c r="AE5" s="2" t="s">
        <v>13</v>
      </c>
      <c r="AF5" s="4"/>
      <c r="AH5" s="33">
        <f>SUM(D5:G5,L5:O5,R5:V5,Y5:AC5)</f>
        <v>142.5</v>
      </c>
      <c r="AI5" s="33">
        <f>H5</f>
        <v>7.5</v>
      </c>
      <c r="AJ5" s="34"/>
      <c r="AK5" s="35">
        <f t="shared" si="0"/>
        <v>150</v>
      </c>
      <c r="AL5" s="30"/>
      <c r="AM5" s="22"/>
    </row>
    <row r="6" spans="1:39" x14ac:dyDescent="0.35">
      <c r="A6" s="3" t="s">
        <v>4</v>
      </c>
      <c r="B6" s="1">
        <v>9</v>
      </c>
      <c r="C6" s="12">
        <v>9</v>
      </c>
      <c r="D6" s="12">
        <v>9</v>
      </c>
      <c r="E6" s="12">
        <v>9</v>
      </c>
      <c r="F6" s="12">
        <v>8.5</v>
      </c>
      <c r="G6" s="10" t="s">
        <v>12</v>
      </c>
      <c r="H6" s="2" t="s">
        <v>13</v>
      </c>
      <c r="I6" s="12">
        <v>9</v>
      </c>
      <c r="J6" s="12">
        <v>9</v>
      </c>
      <c r="K6" s="12">
        <v>9</v>
      </c>
      <c r="L6" s="12">
        <v>9</v>
      </c>
      <c r="M6" s="12">
        <v>8.5</v>
      </c>
      <c r="N6" s="10" t="s">
        <v>12</v>
      </c>
      <c r="O6" s="2" t="s">
        <v>13</v>
      </c>
      <c r="P6" s="12">
        <v>9</v>
      </c>
      <c r="Q6" s="12">
        <v>9</v>
      </c>
      <c r="R6" s="12">
        <v>9</v>
      </c>
      <c r="S6" s="11"/>
      <c r="T6" s="26"/>
      <c r="U6" s="10" t="s">
        <v>12</v>
      </c>
      <c r="V6" s="2" t="s">
        <v>13</v>
      </c>
      <c r="W6" s="12">
        <v>9</v>
      </c>
      <c r="X6" s="12">
        <v>9</v>
      </c>
      <c r="Y6" s="12">
        <v>9</v>
      </c>
      <c r="Z6" s="12">
        <v>9</v>
      </c>
      <c r="AA6" s="13">
        <v>8.5</v>
      </c>
      <c r="AB6" s="10" t="s">
        <v>12</v>
      </c>
      <c r="AC6" s="2" t="s">
        <v>13</v>
      </c>
      <c r="AD6" s="1">
        <v>9</v>
      </c>
      <c r="AE6" s="12">
        <v>9</v>
      </c>
      <c r="AF6" s="14">
        <v>9</v>
      </c>
      <c r="AH6" s="33">
        <f>SUM(C6:F6,I6:R6,W6:AB6,AE6:AF6)</f>
        <v>169.5</v>
      </c>
      <c r="AI6" s="33">
        <f>SUM(B6,AD6)</f>
        <v>18</v>
      </c>
      <c r="AJ6" s="34"/>
      <c r="AK6" s="35">
        <f t="shared" si="0"/>
        <v>187.5</v>
      </c>
      <c r="AL6" s="30"/>
      <c r="AM6" s="22"/>
    </row>
    <row r="7" spans="1:39" x14ac:dyDescent="0.35">
      <c r="A7" s="5" t="s">
        <v>5</v>
      </c>
      <c r="B7" s="12">
        <v>9</v>
      </c>
      <c r="C7" s="12">
        <v>8.5</v>
      </c>
      <c r="D7" s="10" t="s">
        <v>12</v>
      </c>
      <c r="E7" s="2" t="s">
        <v>13</v>
      </c>
      <c r="F7" s="12">
        <v>9</v>
      </c>
      <c r="G7" s="12">
        <v>9</v>
      </c>
      <c r="H7" s="12">
        <v>9</v>
      </c>
      <c r="I7" s="1">
        <v>9</v>
      </c>
      <c r="J7" s="12">
        <v>8.5</v>
      </c>
      <c r="K7" s="10" t="s">
        <v>12</v>
      </c>
      <c r="L7" s="2" t="s">
        <v>13</v>
      </c>
      <c r="M7" s="12">
        <v>9</v>
      </c>
      <c r="N7" s="12">
        <v>9</v>
      </c>
      <c r="O7" s="12">
        <v>9</v>
      </c>
      <c r="P7" s="12">
        <v>9</v>
      </c>
      <c r="Q7" s="12">
        <v>8.5</v>
      </c>
      <c r="R7" s="10" t="s">
        <v>12</v>
      </c>
      <c r="S7" s="2" t="s">
        <v>13</v>
      </c>
      <c r="T7" s="12">
        <v>9</v>
      </c>
      <c r="U7" s="12">
        <v>9</v>
      </c>
      <c r="V7" s="12">
        <v>9</v>
      </c>
      <c r="W7" s="12">
        <v>9</v>
      </c>
      <c r="X7" s="11"/>
      <c r="Y7" s="10" t="s">
        <v>12</v>
      </c>
      <c r="Z7" s="2" t="s">
        <v>13</v>
      </c>
      <c r="AA7" s="12">
        <v>9</v>
      </c>
      <c r="AB7" s="12">
        <v>9</v>
      </c>
      <c r="AC7" s="12">
        <v>9</v>
      </c>
      <c r="AD7" s="12">
        <v>9</v>
      </c>
      <c r="AE7" s="12">
        <v>8.5</v>
      </c>
      <c r="AF7" s="16" t="s">
        <v>16</v>
      </c>
      <c r="AH7" s="33">
        <f>SUM(AA7:AE7,J7:W7,B7:H7)</f>
        <v>178</v>
      </c>
      <c r="AI7" s="33">
        <f>I7</f>
        <v>9</v>
      </c>
      <c r="AJ7" s="34"/>
      <c r="AK7" s="35">
        <f t="shared" si="0"/>
        <v>187</v>
      </c>
      <c r="AL7" s="30"/>
      <c r="AM7" s="22"/>
    </row>
    <row r="8" spans="1:39" x14ac:dyDescent="0.35">
      <c r="A8" s="3" t="s">
        <v>6</v>
      </c>
      <c r="B8" s="10" t="s">
        <v>12</v>
      </c>
      <c r="C8" s="2" t="s">
        <v>13</v>
      </c>
      <c r="D8" s="12">
        <v>9</v>
      </c>
      <c r="E8" s="12">
        <v>9</v>
      </c>
      <c r="F8" s="12">
        <v>9</v>
      </c>
      <c r="G8" s="12">
        <v>9</v>
      </c>
      <c r="H8" s="12">
        <v>8.5</v>
      </c>
      <c r="I8" s="10" t="s">
        <v>12</v>
      </c>
      <c r="J8" s="2" t="s">
        <v>13</v>
      </c>
      <c r="K8" s="12">
        <v>9</v>
      </c>
      <c r="L8" s="12">
        <v>9</v>
      </c>
      <c r="M8" s="12">
        <v>9</v>
      </c>
      <c r="N8" s="12">
        <v>9</v>
      </c>
      <c r="O8" s="12">
        <v>8.5</v>
      </c>
      <c r="P8" s="10" t="s">
        <v>12</v>
      </c>
      <c r="Q8" s="2" t="s">
        <v>13</v>
      </c>
      <c r="R8" s="12">
        <v>9</v>
      </c>
      <c r="S8" s="12">
        <v>9</v>
      </c>
      <c r="T8" s="12">
        <v>9</v>
      </c>
      <c r="U8" s="12">
        <v>9</v>
      </c>
      <c r="V8" s="12">
        <v>8.5</v>
      </c>
      <c r="W8" s="10" t="s">
        <v>12</v>
      </c>
      <c r="X8" s="2" t="s">
        <v>13</v>
      </c>
      <c r="Y8" s="27">
        <v>9</v>
      </c>
      <c r="Z8" s="27">
        <v>9</v>
      </c>
      <c r="AA8" s="27">
        <v>9</v>
      </c>
      <c r="AB8" s="27">
        <v>9</v>
      </c>
      <c r="AC8" s="27">
        <v>8.5</v>
      </c>
      <c r="AD8" s="10" t="s">
        <v>12</v>
      </c>
      <c r="AE8" s="2" t="s">
        <v>13</v>
      </c>
      <c r="AF8" s="28">
        <v>9</v>
      </c>
      <c r="AH8" s="33">
        <f>SUM(D8:V8)</f>
        <v>133.5</v>
      </c>
      <c r="AI8" s="34"/>
      <c r="AJ8" s="33">
        <f>SUM(Y8:AC8,AF8)</f>
        <v>53.5</v>
      </c>
      <c r="AK8" s="35">
        <f t="shared" si="0"/>
        <v>187</v>
      </c>
      <c r="AL8" s="30"/>
      <c r="AM8" s="22"/>
    </row>
    <row r="9" spans="1:39" x14ac:dyDescent="0.35">
      <c r="A9" s="3" t="s">
        <v>7</v>
      </c>
      <c r="B9" s="1">
        <v>9</v>
      </c>
      <c r="C9" s="27">
        <v>9</v>
      </c>
      <c r="D9" s="27">
        <v>9</v>
      </c>
      <c r="E9" s="27">
        <v>8.5</v>
      </c>
      <c r="F9" s="10" t="s">
        <v>12</v>
      </c>
      <c r="G9" s="2" t="s">
        <v>13</v>
      </c>
      <c r="H9" s="27">
        <v>9</v>
      </c>
      <c r="I9" s="27">
        <v>9</v>
      </c>
      <c r="J9" s="27">
        <v>9</v>
      </c>
      <c r="K9" s="27">
        <v>9</v>
      </c>
      <c r="L9" s="27">
        <v>8.5</v>
      </c>
      <c r="M9" s="10" t="s">
        <v>12</v>
      </c>
      <c r="N9" s="2" t="s">
        <v>13</v>
      </c>
      <c r="O9" s="27">
        <v>9</v>
      </c>
      <c r="P9" s="1">
        <v>9</v>
      </c>
      <c r="Q9" s="12">
        <v>9</v>
      </c>
      <c r="R9" s="12">
        <v>9</v>
      </c>
      <c r="S9" s="12">
        <v>8.5</v>
      </c>
      <c r="T9" s="10" t="s">
        <v>12</v>
      </c>
      <c r="U9" s="2" t="s">
        <v>13</v>
      </c>
      <c r="V9" s="12">
        <v>9</v>
      </c>
      <c r="W9" s="12">
        <v>9</v>
      </c>
      <c r="X9" s="12">
        <v>9</v>
      </c>
      <c r="Y9" s="12">
        <v>9</v>
      </c>
      <c r="Z9" s="12">
        <v>8.5</v>
      </c>
      <c r="AA9" s="10" t="s">
        <v>12</v>
      </c>
      <c r="AB9" s="2" t="s">
        <v>13</v>
      </c>
      <c r="AC9" s="12">
        <v>9</v>
      </c>
      <c r="AD9" s="12">
        <v>9</v>
      </c>
      <c r="AE9" s="12">
        <v>9</v>
      </c>
      <c r="AF9" s="14">
        <v>9</v>
      </c>
      <c r="AH9" s="33">
        <f>SUM(Q9:AG9)</f>
        <v>107</v>
      </c>
      <c r="AI9" s="33">
        <f>SUM(P9,B9)</f>
        <v>18</v>
      </c>
      <c r="AJ9" s="33">
        <f>SUM(C9:E9,H9:L9,O9)</f>
        <v>80</v>
      </c>
      <c r="AK9" s="35">
        <f t="shared" si="0"/>
        <v>205</v>
      </c>
      <c r="AL9" s="30"/>
      <c r="AM9" s="22"/>
    </row>
    <row r="10" spans="1:39" x14ac:dyDescent="0.35">
      <c r="A10" s="3" t="s">
        <v>8</v>
      </c>
      <c r="B10" s="12">
        <v>9</v>
      </c>
      <c r="C10" s="10" t="s">
        <v>12</v>
      </c>
      <c r="D10" s="2" t="s">
        <v>13</v>
      </c>
      <c r="E10" s="12">
        <v>9</v>
      </c>
      <c r="F10" s="12">
        <v>9</v>
      </c>
      <c r="G10" s="12">
        <v>9</v>
      </c>
      <c r="H10" s="12">
        <v>9</v>
      </c>
      <c r="I10" s="12">
        <v>9</v>
      </c>
      <c r="J10" s="10" t="s">
        <v>12</v>
      </c>
      <c r="K10" s="2" t="s">
        <v>13</v>
      </c>
      <c r="L10" s="12">
        <v>9</v>
      </c>
      <c r="M10" s="12">
        <v>9</v>
      </c>
      <c r="N10" s="12">
        <v>9</v>
      </c>
      <c r="O10" s="12">
        <v>9</v>
      </c>
      <c r="P10" s="12">
        <v>8.5</v>
      </c>
      <c r="Q10" s="10" t="s">
        <v>12</v>
      </c>
      <c r="R10" s="2" t="s">
        <v>13</v>
      </c>
      <c r="S10" s="12">
        <v>9</v>
      </c>
      <c r="T10" s="12">
        <v>9</v>
      </c>
      <c r="U10" s="12">
        <v>9</v>
      </c>
      <c r="V10" s="12">
        <v>9</v>
      </c>
      <c r="W10" s="12">
        <v>8.5</v>
      </c>
      <c r="X10" s="10" t="s">
        <v>12</v>
      </c>
      <c r="Y10" s="2" t="s">
        <v>13</v>
      </c>
      <c r="Z10" s="12">
        <v>9</v>
      </c>
      <c r="AA10" s="12">
        <v>9</v>
      </c>
      <c r="AB10" s="12">
        <v>9</v>
      </c>
      <c r="AC10" s="12">
        <v>9</v>
      </c>
      <c r="AD10" s="12">
        <v>8.5</v>
      </c>
      <c r="AE10" s="10" t="s">
        <v>12</v>
      </c>
      <c r="AF10" s="4" t="s">
        <v>16</v>
      </c>
      <c r="AH10" s="33">
        <f>SUM(B10:AD10)</f>
        <v>187.5</v>
      </c>
      <c r="AI10" s="34"/>
      <c r="AJ10" s="34"/>
      <c r="AK10" s="35">
        <f t="shared" si="0"/>
        <v>187.5</v>
      </c>
      <c r="AL10" s="30"/>
      <c r="AM10" s="22"/>
    </row>
    <row r="11" spans="1:39" x14ac:dyDescent="0.35">
      <c r="A11" s="3" t="s">
        <v>9</v>
      </c>
      <c r="B11" s="2" t="s">
        <v>13</v>
      </c>
      <c r="C11" s="12">
        <v>8</v>
      </c>
      <c r="D11" s="12">
        <v>8</v>
      </c>
      <c r="E11" s="12">
        <v>8</v>
      </c>
      <c r="F11" s="12">
        <v>8</v>
      </c>
      <c r="G11" s="12">
        <v>7.5</v>
      </c>
      <c r="H11" s="10" t="s">
        <v>12</v>
      </c>
      <c r="I11" s="2" t="s">
        <v>13</v>
      </c>
      <c r="J11" s="12">
        <v>8</v>
      </c>
      <c r="K11" s="12">
        <v>8</v>
      </c>
      <c r="L11" s="12">
        <v>8</v>
      </c>
      <c r="M11" s="12">
        <v>8</v>
      </c>
      <c r="N11" s="12">
        <v>7.5</v>
      </c>
      <c r="O11" s="10" t="s">
        <v>12</v>
      </c>
      <c r="P11" s="2" t="s">
        <v>13</v>
      </c>
      <c r="Q11" s="12">
        <v>8</v>
      </c>
      <c r="R11" s="12">
        <v>8</v>
      </c>
      <c r="S11" s="12">
        <v>8</v>
      </c>
      <c r="T11" s="12">
        <v>8</v>
      </c>
      <c r="U11" s="12">
        <v>7.5</v>
      </c>
      <c r="V11" s="10" t="s">
        <v>12</v>
      </c>
      <c r="W11" s="2" t="s">
        <v>13</v>
      </c>
      <c r="X11" s="12">
        <v>8</v>
      </c>
      <c r="Y11" s="12">
        <v>8</v>
      </c>
      <c r="Z11" s="12">
        <v>8</v>
      </c>
      <c r="AA11" s="12">
        <v>8</v>
      </c>
      <c r="AB11" s="12">
        <v>7.5</v>
      </c>
      <c r="AC11" s="10" t="s">
        <v>12</v>
      </c>
      <c r="AD11" s="2" t="s">
        <v>13</v>
      </c>
      <c r="AE11" s="12">
        <v>8</v>
      </c>
      <c r="AF11" s="14">
        <v>8</v>
      </c>
      <c r="AH11" s="33">
        <f>SUM(C11:AF11)</f>
        <v>174</v>
      </c>
      <c r="AI11" s="34"/>
      <c r="AJ11" s="34"/>
      <c r="AK11" s="35">
        <f t="shared" si="0"/>
        <v>174</v>
      </c>
      <c r="AL11" s="30"/>
      <c r="AM11" s="22"/>
    </row>
    <row r="12" spans="1:39" x14ac:dyDescent="0.35">
      <c r="A12" s="3" t="s">
        <v>10</v>
      </c>
      <c r="B12" s="1">
        <v>8</v>
      </c>
      <c r="C12" s="12">
        <v>8</v>
      </c>
      <c r="D12" s="12">
        <v>7.5</v>
      </c>
      <c r="E12" s="10" t="s">
        <v>12</v>
      </c>
      <c r="F12" s="2" t="s">
        <v>13</v>
      </c>
      <c r="G12" s="12">
        <v>8</v>
      </c>
      <c r="H12" s="12">
        <v>8</v>
      </c>
      <c r="I12" s="12">
        <v>8</v>
      </c>
      <c r="J12" s="12">
        <v>8</v>
      </c>
      <c r="K12" s="12">
        <v>7.5</v>
      </c>
      <c r="L12" s="10" t="s">
        <v>12</v>
      </c>
      <c r="M12" s="2" t="s">
        <v>13</v>
      </c>
      <c r="N12" s="12">
        <v>8</v>
      </c>
      <c r="O12" s="12">
        <v>8</v>
      </c>
      <c r="P12" s="12">
        <v>8</v>
      </c>
      <c r="Q12" s="12">
        <v>8</v>
      </c>
      <c r="R12" s="12">
        <v>7.5</v>
      </c>
      <c r="S12" s="10" t="s">
        <v>12</v>
      </c>
      <c r="T12" s="2" t="s">
        <v>13</v>
      </c>
      <c r="U12" s="12">
        <v>8</v>
      </c>
      <c r="V12" s="12">
        <v>8</v>
      </c>
      <c r="W12" s="12">
        <v>8</v>
      </c>
      <c r="X12" s="12">
        <v>8</v>
      </c>
      <c r="Y12" s="12">
        <v>7.5</v>
      </c>
      <c r="Z12" s="10" t="s">
        <v>12</v>
      </c>
      <c r="AA12" s="2" t="s">
        <v>13</v>
      </c>
      <c r="AB12" s="12">
        <v>8</v>
      </c>
      <c r="AC12" s="12">
        <v>8</v>
      </c>
      <c r="AD12" s="12">
        <v>8</v>
      </c>
      <c r="AE12" s="12">
        <v>8</v>
      </c>
      <c r="AF12" s="15" t="s">
        <v>16</v>
      </c>
      <c r="AH12" s="33">
        <f>SUM(C12:AE12)</f>
        <v>166</v>
      </c>
      <c r="AI12" s="33">
        <f>SUM(B12)</f>
        <v>8</v>
      </c>
      <c r="AJ12" s="34"/>
      <c r="AK12" s="35">
        <f t="shared" si="0"/>
        <v>174</v>
      </c>
      <c r="AL12" s="30"/>
      <c r="AM12" s="22"/>
    </row>
    <row r="13" spans="1:39" ht="15" thickBot="1" x14ac:dyDescent="0.4">
      <c r="A13" s="6" t="s">
        <v>11</v>
      </c>
      <c r="B13" s="17">
        <v>7.5</v>
      </c>
      <c r="C13" s="18" t="s">
        <v>12</v>
      </c>
      <c r="D13" s="19" t="s">
        <v>13</v>
      </c>
      <c r="E13" s="17">
        <v>8</v>
      </c>
      <c r="F13" s="17">
        <v>8</v>
      </c>
      <c r="G13" s="17">
        <v>8</v>
      </c>
      <c r="H13" s="17">
        <v>8</v>
      </c>
      <c r="I13" s="17">
        <v>7.5</v>
      </c>
      <c r="J13" s="18" t="s">
        <v>12</v>
      </c>
      <c r="K13" s="19" t="s">
        <v>13</v>
      </c>
      <c r="L13" s="17">
        <v>8</v>
      </c>
      <c r="M13" s="17">
        <v>8</v>
      </c>
      <c r="N13" s="17">
        <v>8</v>
      </c>
      <c r="O13" s="17">
        <v>8</v>
      </c>
      <c r="P13" s="17">
        <v>7.5</v>
      </c>
      <c r="Q13" s="18" t="s">
        <v>12</v>
      </c>
      <c r="R13" s="19" t="s">
        <v>13</v>
      </c>
      <c r="S13" s="17">
        <v>7.75</v>
      </c>
      <c r="T13" s="17">
        <v>7.75</v>
      </c>
      <c r="U13" s="17">
        <v>7.75</v>
      </c>
      <c r="V13" s="29">
        <v>7.75</v>
      </c>
      <c r="W13" s="29">
        <v>7.25</v>
      </c>
      <c r="X13" s="18" t="s">
        <v>12</v>
      </c>
      <c r="Y13" s="19" t="s">
        <v>13</v>
      </c>
      <c r="Z13" s="23">
        <v>7.75</v>
      </c>
      <c r="AA13" s="29">
        <v>7.75</v>
      </c>
      <c r="AB13" s="29">
        <v>7.75</v>
      </c>
      <c r="AC13" s="29">
        <v>7.75</v>
      </c>
      <c r="AD13" s="29">
        <v>7.25</v>
      </c>
      <c r="AE13" s="18" t="s">
        <v>12</v>
      </c>
      <c r="AF13" s="24" t="s">
        <v>13</v>
      </c>
      <c r="AH13" s="33">
        <f>SUM(B13:U13)</f>
        <v>109.75</v>
      </c>
      <c r="AI13" s="33">
        <f>SUM(Z13)</f>
        <v>7.75</v>
      </c>
      <c r="AJ13" s="33">
        <f>SUM(V13:W13,AA13:AD13)</f>
        <v>45.5</v>
      </c>
      <c r="AK13" s="35">
        <f t="shared" si="0"/>
        <v>163</v>
      </c>
      <c r="AL13" s="30"/>
      <c r="AM13" s="22"/>
    </row>
    <row r="14" spans="1:39" x14ac:dyDescent="0.35">
      <c r="AH14" s="31"/>
      <c r="AI14" s="31"/>
      <c r="AJ14" s="31"/>
      <c r="AK14" s="31"/>
    </row>
    <row r="15" spans="1:39" x14ac:dyDescent="0.35"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66" t="s">
        <v>14</v>
      </c>
      <c r="AF15" s="66"/>
      <c r="AG15" s="36"/>
      <c r="AH15" s="37">
        <f>SUM(AH2:AH13)</f>
        <v>1834.25</v>
      </c>
      <c r="AI15" s="37">
        <f>SUM(AI2:AI13)</f>
        <v>68.25</v>
      </c>
      <c r="AJ15" s="37">
        <f>SUM(AJ2:AJ13)</f>
        <v>209.5</v>
      </c>
      <c r="AK15" s="37">
        <f>SUM(AK2:AK13)</f>
        <v>2112</v>
      </c>
    </row>
    <row r="16" spans="1:39" x14ac:dyDescent="0.35">
      <c r="C16" s="1"/>
      <c r="D16" s="38" t="s">
        <v>15</v>
      </c>
      <c r="E16" s="39"/>
      <c r="F16" s="39"/>
      <c r="G16" s="39"/>
      <c r="H16" s="39"/>
      <c r="I16" s="39"/>
      <c r="J16" s="40"/>
      <c r="K16" s="38" t="s">
        <v>27</v>
      </c>
      <c r="L16" s="39"/>
      <c r="M16" s="39"/>
      <c r="N16" s="39"/>
      <c r="O16" s="39"/>
      <c r="P16" s="41"/>
      <c r="Q16" s="42"/>
      <c r="R16" s="41" t="s">
        <v>32</v>
      </c>
      <c r="S16" s="43"/>
      <c r="T16" s="44"/>
      <c r="U16" s="44"/>
      <c r="V16" s="44"/>
      <c r="W16" s="44"/>
      <c r="X16" s="45"/>
      <c r="Y16" s="44" t="s">
        <v>31</v>
      </c>
      <c r="Z16" s="43"/>
      <c r="AA16" s="44"/>
      <c r="AB16" s="46"/>
      <c r="AC16" s="25"/>
      <c r="AD16" s="25"/>
      <c r="AE16" s="25"/>
    </row>
    <row r="17" spans="4:31" x14ac:dyDescent="0.35"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4:31" ht="46.5" customHeight="1" x14ac:dyDescent="0.35">
      <c r="D18" s="67" t="s">
        <v>33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4:31" x14ac:dyDescent="0.35"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4:31" x14ac:dyDescent="0.35"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4:31" x14ac:dyDescent="0.35"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4:31" x14ac:dyDescent="0.35"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</sheetData>
  <mergeCells count="2">
    <mergeCell ref="AE15:AF15"/>
    <mergeCell ref="D18:AD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 2023</vt:lpstr>
      <vt:lpstr>Calendrier complet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Bédat Vincent</dc:creator>
  <cp:lastModifiedBy>Jeannerat Paul</cp:lastModifiedBy>
  <cp:lastPrinted>2022-12-23T09:38:30Z</cp:lastPrinted>
  <dcterms:created xsi:type="dcterms:W3CDTF">2013-12-04T09:52:34Z</dcterms:created>
  <dcterms:modified xsi:type="dcterms:W3CDTF">2023-01-16T15:25:23Z</dcterms:modified>
</cp:coreProperties>
</file>